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1"/>
  </bookViews>
  <sheets>
    <sheet name="ENE" sheetId="10" r:id="rId1"/>
    <sheet name="FEB" sheetId="11" r:id="rId2"/>
    <sheet name="MAR" sheetId="13" r:id="rId3"/>
    <sheet name="ABR" sheetId="15" r:id="rId4"/>
    <sheet name="MAY" sheetId="16" r:id="rId5"/>
    <sheet name="JUN" sheetId="18" r:id="rId6"/>
    <sheet name="JUL" sheetId="1" r:id="rId7"/>
    <sheet name="AGO" sheetId="2" r:id="rId8"/>
    <sheet name="SEP" sheetId="3" r:id="rId9"/>
    <sheet name="OCT" sheetId="7" r:id="rId10"/>
    <sheet name="NOV" sheetId="19" r:id="rId11"/>
    <sheet name="DIC" sheetId="2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7" hidden="1">AGO!$A$7:$H$135</definedName>
    <definedName name="_xlnm._FilterDatabase" localSheetId="11" hidden="1">DIC!$E$7:$I$147</definedName>
    <definedName name="_xlnm._FilterDatabase" localSheetId="6" hidden="1">JUL!$A$7:$D$119</definedName>
    <definedName name="_xlnm._FilterDatabase" localSheetId="10" hidden="1">NOV!$A$7:$I$227</definedName>
    <definedName name="_xlnm._FilterDatabase" localSheetId="9" hidden="1">OCT!$A$7:$H$178</definedName>
    <definedName name="_xlnm._FilterDatabase" localSheetId="8" hidden="1">SEP!$A$7:$I$154</definedName>
  </definedNames>
  <calcPr calcId="125725"/>
</workbook>
</file>

<file path=xl/calcChain.xml><?xml version="1.0" encoding="utf-8"?>
<calcChain xmlns="http://schemas.openxmlformats.org/spreadsheetml/2006/main">
  <c r="G175" i="21"/>
  <c r="H70"/>
  <c r="E187"/>
  <c r="E186"/>
  <c r="E185"/>
  <c r="E188" s="1"/>
  <c r="E182"/>
  <c r="E183" s="1"/>
  <c r="E181"/>
  <c r="G173"/>
  <c r="H149"/>
  <c r="D166" i="19"/>
  <c r="C149" i="21"/>
  <c r="G176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E190" l="1"/>
  <c r="D99" i="16"/>
  <c r="C156" i="3" l="1"/>
  <c r="C121" i="1"/>
  <c r="H8" i="21" l="1"/>
  <c r="G244" i="19"/>
  <c r="G195" i="7"/>
  <c r="G191" i="3"/>
  <c r="G143" i="2"/>
  <c r="C137"/>
  <c r="G128" i="1"/>
  <c r="H118" i="18"/>
  <c r="H117"/>
  <c r="H120" i="13"/>
  <c r="H113" i="11"/>
  <c r="H112"/>
  <c r="H98" i="10"/>
  <c r="H99"/>
  <c r="D69"/>
  <c r="H75" i="19"/>
  <c r="H74"/>
  <c r="H119" i="13"/>
  <c r="D92"/>
  <c r="D77" i="11"/>
  <c r="C229" i="19"/>
  <c r="G243"/>
  <c r="H219"/>
  <c r="H220"/>
  <c r="H221"/>
  <c r="H222"/>
  <c r="H223"/>
  <c r="H224"/>
  <c r="H225"/>
  <c r="H226"/>
  <c r="H209"/>
  <c r="H210"/>
  <c r="H211"/>
  <c r="H212"/>
  <c r="H213"/>
  <c r="H214"/>
  <c r="H215"/>
  <c r="H216"/>
  <c r="H217"/>
  <c r="H218"/>
  <c r="H208"/>
  <c r="H207"/>
  <c r="H206"/>
  <c r="H205"/>
  <c r="H198"/>
  <c r="H199"/>
  <c r="H200"/>
  <c r="H194"/>
  <c r="H192"/>
  <c r="H190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7"/>
  <c r="H137"/>
  <c r="H119"/>
  <c r="H120"/>
  <c r="H121"/>
  <c r="H122"/>
  <c r="H123"/>
  <c r="H124"/>
  <c r="H125"/>
  <c r="H126"/>
  <c r="H127"/>
  <c r="H128"/>
  <c r="H129"/>
  <c r="H131"/>
  <c r="H132"/>
  <c r="H133"/>
  <c r="H134"/>
  <c r="H118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95"/>
  <c r="H94"/>
  <c r="H92"/>
  <c r="H58"/>
  <c r="H59"/>
  <c r="H60"/>
  <c r="H61"/>
  <c r="H62"/>
  <c r="H63"/>
  <c r="H64"/>
  <c r="H65"/>
  <c r="H66"/>
  <c r="H68"/>
  <c r="H69"/>
  <c r="H70"/>
  <c r="H71"/>
  <c r="H72"/>
  <c r="H73"/>
  <c r="H76"/>
  <c r="H77"/>
  <c r="H78"/>
  <c r="H79"/>
  <c r="H80"/>
  <c r="H81"/>
  <c r="H82"/>
  <c r="H83"/>
  <c r="H84"/>
  <c r="H85"/>
  <c r="H86"/>
  <c r="H87"/>
  <c r="H88"/>
  <c r="H89"/>
  <c r="H90"/>
  <c r="H91"/>
  <c r="H47"/>
  <c r="H48"/>
  <c r="H49"/>
  <c r="H50"/>
  <c r="H51"/>
  <c r="H52"/>
  <c r="H53"/>
  <c r="H54"/>
  <c r="H55"/>
  <c r="H46"/>
  <c r="H42"/>
  <c r="H43"/>
  <c r="H41"/>
  <c r="H36"/>
  <c r="H37"/>
  <c r="H38"/>
  <c r="H39"/>
  <c r="H25"/>
  <c r="H26"/>
  <c r="H27"/>
  <c r="H28"/>
  <c r="H29"/>
  <c r="H30"/>
  <c r="H31"/>
  <c r="H32"/>
  <c r="H33"/>
  <c r="H34"/>
  <c r="H35"/>
  <c r="H24"/>
  <c r="H20"/>
  <c r="H21"/>
  <c r="H22"/>
  <c r="H23"/>
  <c r="H14"/>
  <c r="H15"/>
  <c r="H16"/>
  <c r="H17"/>
  <c r="H18"/>
  <c r="H19"/>
  <c r="H13"/>
  <c r="H9"/>
  <c r="H8"/>
  <c r="G190" i="3"/>
  <c r="D112" i="18"/>
  <c r="G194" i="7"/>
  <c r="C180"/>
  <c r="G177" i="21" l="1"/>
  <c r="G196" i="7"/>
  <c r="G245" i="19"/>
  <c r="H50" i="3"/>
  <c r="H66" i="2"/>
  <c r="G142"/>
  <c r="G127" i="1"/>
  <c r="D100" i="15"/>
  <c r="H121" i="13" l="1"/>
  <c r="G144" i="2"/>
  <c r="H114" i="11"/>
  <c r="G129" i="1"/>
  <c r="H100" i="10"/>
  <c r="G192" i="3"/>
  <c r="H119" i="18"/>
  <c r="H55" i="3" l="1"/>
  <c r="H52"/>
  <c r="H13"/>
  <c r="H8"/>
  <c r="H99"/>
  <c r="H79"/>
  <c r="H80" l="1"/>
  <c r="H105"/>
  <c r="H78"/>
  <c r="H62"/>
  <c r="H66"/>
  <c r="H92"/>
  <c r="H93"/>
  <c r="H77"/>
  <c r="H65"/>
  <c r="H108"/>
  <c r="H81"/>
  <c r="H84"/>
  <c r="H104"/>
  <c r="H112"/>
  <c r="H103"/>
  <c r="H90"/>
  <c r="H113"/>
  <c r="H87"/>
  <c r="H89"/>
  <c r="H91"/>
  <c r="H107"/>
  <c r="H95"/>
  <c r="H106"/>
  <c r="H111"/>
  <c r="H64"/>
  <c r="H60"/>
  <c r="H9"/>
  <c r="H11"/>
  <c r="H40"/>
  <c r="H10"/>
  <c r="H67"/>
  <c r="H19"/>
  <c r="H150"/>
  <c r="H82"/>
  <c r="H85"/>
  <c r="H88"/>
  <c r="H142"/>
  <c r="H58"/>
  <c r="H57"/>
  <c r="H100"/>
  <c r="H114"/>
  <c r="H102"/>
  <c r="H109"/>
  <c r="H103" i="1" l="1"/>
  <c r="H35"/>
  <c r="H98"/>
  <c r="H75"/>
  <c r="H73"/>
  <c r="H29"/>
  <c r="H63"/>
  <c r="H64"/>
  <c r="H55"/>
  <c r="H58"/>
  <c r="H62"/>
  <c r="H83"/>
  <c r="H84"/>
  <c r="H85"/>
  <c r="H59"/>
  <c r="H60"/>
  <c r="H50"/>
  <c r="H49"/>
  <c r="H57"/>
  <c r="H56"/>
  <c r="H86"/>
  <c r="H72"/>
  <c r="H20"/>
  <c r="H18"/>
  <c r="H19"/>
  <c r="H28"/>
  <c r="H16"/>
  <c r="H32"/>
  <c r="H23"/>
  <c r="H17"/>
  <c r="H24"/>
  <c r="H43"/>
  <c r="H37"/>
  <c r="H101"/>
  <c r="H102"/>
  <c r="H74"/>
  <c r="H109"/>
  <c r="H34"/>
  <c r="H76"/>
  <c r="H99"/>
  <c r="H31"/>
  <c r="H30"/>
  <c r="H95"/>
  <c r="H87"/>
  <c r="H82"/>
  <c r="H80"/>
  <c r="H77"/>
  <c r="H93"/>
  <c r="H94"/>
  <c r="H96"/>
  <c r="H33"/>
  <c r="H71"/>
  <c r="H54"/>
  <c r="H51"/>
  <c r="H61"/>
  <c r="H88"/>
  <c r="H48"/>
  <c r="H42"/>
  <c r="H92"/>
  <c r="H115"/>
  <c r="H90"/>
  <c r="H114"/>
  <c r="H113"/>
  <c r="H91"/>
  <c r="H89"/>
  <c r="H112"/>
  <c r="H11"/>
  <c r="H21"/>
  <c r="H25"/>
  <c r="H45"/>
  <c r="H81"/>
  <c r="H47"/>
  <c r="H44"/>
  <c r="H46"/>
  <c r="H104"/>
  <c r="H41"/>
  <c r="H108"/>
  <c r="H107"/>
  <c r="H100"/>
  <c r="H79"/>
  <c r="H70"/>
  <c r="H68"/>
  <c r="H78"/>
  <c r="H67"/>
  <c r="H66"/>
  <c r="H22"/>
  <c r="H27"/>
  <c r="H8"/>
  <c r="H14"/>
  <c r="H10"/>
  <c r="H15"/>
  <c r="H13"/>
  <c r="H9"/>
  <c r="H97"/>
  <c r="H40"/>
  <c r="H19" i="2"/>
  <c r="H34"/>
  <c r="H107"/>
  <c r="H76"/>
  <c r="H118"/>
  <c r="H39"/>
  <c r="H133"/>
  <c r="H94"/>
  <c r="H88"/>
  <c r="H92"/>
  <c r="H30"/>
  <c r="H90"/>
  <c r="H63"/>
  <c r="H112"/>
  <c r="H33"/>
  <c r="H35"/>
  <c r="H31"/>
  <c r="H32"/>
  <c r="H60"/>
  <c r="H61"/>
  <c r="H59"/>
  <c r="H67"/>
  <c r="H84"/>
  <c r="H57"/>
  <c r="H58"/>
  <c r="H52"/>
  <c r="H56"/>
  <c r="H83"/>
  <c r="H11"/>
  <c r="H14"/>
  <c r="H9"/>
  <c r="H12"/>
  <c r="H10"/>
  <c r="H46"/>
  <c r="H36"/>
  <c r="H38"/>
  <c r="H40"/>
  <c r="H111"/>
  <c r="H77"/>
  <c r="H26"/>
  <c r="H25"/>
  <c r="H128"/>
  <c r="H85"/>
  <c r="H130"/>
  <c r="H120"/>
  <c r="H129"/>
  <c r="H95"/>
  <c r="H75"/>
  <c r="H68"/>
  <c r="H65"/>
  <c r="H73"/>
  <c r="H122"/>
  <c r="H74"/>
  <c r="H123"/>
  <c r="H113"/>
  <c r="H125"/>
  <c r="H126"/>
  <c r="H55"/>
  <c r="H53"/>
  <c r="H27"/>
  <c r="H51"/>
  <c r="H131"/>
  <c r="H132"/>
  <c r="H45"/>
  <c r="H72"/>
  <c r="H70"/>
  <c r="H79"/>
  <c r="H71"/>
  <c r="H124"/>
  <c r="H96"/>
  <c r="H78"/>
  <c r="H18"/>
  <c r="H37"/>
  <c r="H119"/>
  <c r="H48"/>
  <c r="H64"/>
  <c r="H127"/>
  <c r="H50"/>
  <c r="H47"/>
  <c r="H49"/>
  <c r="H97"/>
  <c r="H115"/>
  <c r="H44"/>
  <c r="H99"/>
  <c r="H101"/>
  <c r="H102"/>
  <c r="H114"/>
  <c r="H103"/>
  <c r="H100"/>
  <c r="H104"/>
  <c r="H116"/>
  <c r="H105"/>
  <c r="H15"/>
  <c r="H16"/>
  <c r="H17"/>
  <c r="H22"/>
  <c r="H28"/>
  <c r="H29"/>
  <c r="H117"/>
  <c r="H110"/>
  <c r="H43"/>
</calcChain>
</file>

<file path=xl/sharedStrings.xml><?xml version="1.0" encoding="utf-8"?>
<sst xmlns="http://schemas.openxmlformats.org/spreadsheetml/2006/main" count="4821" uniqueCount="2593">
  <si>
    <t>300-0002N/17</t>
  </si>
  <si>
    <t>300-0003N/17</t>
  </si>
  <si>
    <t>MR2B29F33H1000646 / TOYOTA FINANCI</t>
  </si>
  <si>
    <t>300-0012N/17</t>
  </si>
  <si>
    <t>MR2B29F39H1003924 / TOYOTA FINANCI</t>
  </si>
  <si>
    <t>300-0013N/17</t>
  </si>
  <si>
    <t>MR2B29F36H1007753 / SAMURAI M</t>
  </si>
  <si>
    <t>300-0014N/17</t>
  </si>
  <si>
    <t>JTFSX23P3H6171186 / TOYOTA FINANCIA</t>
  </si>
  <si>
    <t>300-0017N/17</t>
  </si>
  <si>
    <t>300-0019N/17</t>
  </si>
  <si>
    <t>MR2B29F39H1003115 / TOYOTA FINANCIA</t>
  </si>
  <si>
    <t>300-0020N/17</t>
  </si>
  <si>
    <t>MR2B29F33H1004499 / TOYOTA FINANCIA</t>
  </si>
  <si>
    <t>300-0021N/17</t>
  </si>
  <si>
    <t>MR2B29F38H1005888 / TOYOTA FINANCIA</t>
  </si>
  <si>
    <t>300-0022N/17</t>
  </si>
  <si>
    <t>4T1BF1FK3HU619374 / TOYOTA FINANCIA</t>
  </si>
  <si>
    <t>300-0023N/17</t>
  </si>
  <si>
    <t>4T1BF1FK5HU268886 / TOYOTA FINANCIA</t>
  </si>
  <si>
    <t>300-0024N/17</t>
  </si>
  <si>
    <t>4T1BF1FK2HU617759 / TOYOTA FINANCIA</t>
  </si>
  <si>
    <t>300-0025N/17</t>
  </si>
  <si>
    <t>4T1BF1FK2HU620855 / TOYOTA FINANCIA</t>
  </si>
  <si>
    <t>300-0026N/17</t>
  </si>
  <si>
    <t>4T1BF1FK0HU617422 / TOYOTA FINANCIA</t>
  </si>
  <si>
    <t>300-0027N/17</t>
  </si>
  <si>
    <t>JTFSX23P3H6171477 / TOYOTA FINANCIA</t>
  </si>
  <si>
    <t>300-0028N/17</t>
  </si>
  <si>
    <t>MR2B29F31H1007899 / DURANGO  A</t>
  </si>
  <si>
    <t>300-0030N/17</t>
  </si>
  <si>
    <t>4T1BF1FK4HU623093 / TOYOTA FINANCIA</t>
  </si>
  <si>
    <t>300-0031N/17</t>
  </si>
  <si>
    <t>4T1BF1FKXHU276062 / TOYOTA FINANCIA</t>
  </si>
  <si>
    <t>300-0033N/17</t>
  </si>
  <si>
    <t>JTFSX23P5H6171349 / TOYOTA FINANCIA</t>
  </si>
  <si>
    <t>300-0034N/17</t>
  </si>
  <si>
    <t>MR2B29F30H1001754 / TOYOTA FINANCIA</t>
  </si>
  <si>
    <t>300-0035N/17</t>
  </si>
  <si>
    <t>MR2B29F31H1008373 / TOYOTA FINANCIA</t>
  </si>
  <si>
    <t>300-0036N/17</t>
  </si>
  <si>
    <t>4T1BF1FK3HU278056 / TOYOTA FINANCIA</t>
  </si>
  <si>
    <t>300-0093U/16</t>
  </si>
  <si>
    <t>3G1TB5BF0CL141883/ TOYOTA FINA</t>
  </si>
  <si>
    <t>300-0100U/16</t>
  </si>
  <si>
    <t>5TDZ3EH8DS142715/ TOYOTA FINAN</t>
  </si>
  <si>
    <t>300-0104U/16</t>
  </si>
  <si>
    <t>5TDYKRFH2FS044988/ TOYOTA FINA</t>
  </si>
  <si>
    <t>300-0106N/16</t>
  </si>
  <si>
    <t>4T1BF1FK4GU126074 / TOYOTA FINANCIA</t>
  </si>
  <si>
    <t>300-0109U/16</t>
  </si>
  <si>
    <t>5YFBURHE4EP062810 / TOYOTA FINANCIA</t>
  </si>
  <si>
    <t>Cuenta creada por el sistema</t>
  </si>
  <si>
    <t>300-0340N/16</t>
  </si>
  <si>
    <t>300-0382N/16</t>
  </si>
  <si>
    <t>2T3RFREV5GW430045 / TOYOTA FINANCIA</t>
  </si>
  <si>
    <t>300-0418N/15</t>
  </si>
  <si>
    <t>300-0426N/16</t>
  </si>
  <si>
    <t>JTDBT9K37G1446565 / CCD. AUTOS</t>
  </si>
  <si>
    <t>300-0447N/16</t>
  </si>
  <si>
    <t>5TDKK3DC3GS699141 / DALTON AUT</t>
  </si>
  <si>
    <t>300-0455N/16</t>
  </si>
  <si>
    <t>300-0460N/16</t>
  </si>
  <si>
    <t>300-0488N/16</t>
  </si>
  <si>
    <t>2T3JFREV9GW423077 / AUTOMOTRI</t>
  </si>
  <si>
    <t>300-0542N/16</t>
  </si>
  <si>
    <t>300-0558N/16</t>
  </si>
  <si>
    <t>5TDYK3DC9GS716793 / TOYOTA FINANCIA</t>
  </si>
  <si>
    <t>300-0588N/16</t>
  </si>
  <si>
    <t>VNKKTUD38GA059563 / TOYOTA FINANCIA</t>
  </si>
  <si>
    <t>300-0637N/16</t>
  </si>
  <si>
    <t>MHKMF53F2GK005105 / TOYOTA FINANCIA</t>
  </si>
  <si>
    <t>300-0638N/16</t>
  </si>
  <si>
    <t>JTDKBRFU0G3505644 / TOYOTA FINANCIA</t>
  </si>
  <si>
    <t>300-0639N/16</t>
  </si>
  <si>
    <t>4T1BK1FK5GU573508 / TOYOTA FINANCIA</t>
  </si>
  <si>
    <t>300-0682N/16</t>
  </si>
  <si>
    <t>MHKMF53E9GK003066 / TOYOTA FINANCIA</t>
  </si>
  <si>
    <t>300-0686N/16</t>
  </si>
  <si>
    <t>MHKMF53E2GK003121 / TOYOTA FINANCIA</t>
  </si>
  <si>
    <t>300-0767N/16</t>
  </si>
  <si>
    <t>300-0786N/16</t>
  </si>
  <si>
    <t>300-0795N/16</t>
  </si>
  <si>
    <t>MHKMF53E9GK003763 / TOYOTA FINANCIA</t>
  </si>
  <si>
    <t>300-0796N/16</t>
  </si>
  <si>
    <t>MHKMF53E6GK003784 / TOYOTA FINANCIA</t>
  </si>
  <si>
    <t>300-0803N/16</t>
  </si>
  <si>
    <t>5YFBURHE9GP499348 / TOYOTA FINANCIA</t>
  </si>
  <si>
    <t>300-0804N/16</t>
  </si>
  <si>
    <t>300-0814N/16</t>
  </si>
  <si>
    <t>300-0860N/16</t>
  </si>
  <si>
    <t>3MYDLAYV8GY142774 / TOYOTA FINANCIA</t>
  </si>
  <si>
    <t>300-0863N/16</t>
  </si>
  <si>
    <t>3MYDLAYV7GY142832 / TOYOTA FINANCIA</t>
  </si>
  <si>
    <t>300-0864N/16</t>
  </si>
  <si>
    <t>5YFBURHE7GP492320 / DALTON AUT</t>
  </si>
  <si>
    <t>300-0865N/15</t>
  </si>
  <si>
    <t>3TMJU4GN9FM192400 / TOYOTA FINANCIA</t>
  </si>
  <si>
    <t>300-0865N/16</t>
  </si>
  <si>
    <t>300-0888N/15</t>
  </si>
  <si>
    <t>5YFBURHE2FP323112 / ALECSA PAC</t>
  </si>
  <si>
    <t>300-0918N/16</t>
  </si>
  <si>
    <t>5YFBURHE6GP493703 / AUTOMOVILE</t>
  </si>
  <si>
    <t>300-0927N/16</t>
  </si>
  <si>
    <t>3MYDLAYV2GY144519 / TOYOTA FINANCIA</t>
  </si>
  <si>
    <t>300-0928N/16</t>
  </si>
  <si>
    <t>3MYDLAYV8GY144444 / TOYOTA FINANCIA</t>
  </si>
  <si>
    <t>300-0938N/16</t>
  </si>
  <si>
    <t>3MYDLAYV8GY143813 / TOYOTA FINANCIA</t>
  </si>
  <si>
    <t>300-0939N/16</t>
  </si>
  <si>
    <t>3MYDLAYV4GY144103 / TOYOTA FINANCIA</t>
  </si>
  <si>
    <t>300-0941N/16</t>
  </si>
  <si>
    <t>3MYDLAYV6GY144345 / TOYOTA FINANCIA</t>
  </si>
  <si>
    <t>300-0942N/16</t>
  </si>
  <si>
    <t>3MYDLAYV6GY144541 / TOYOTA FINANCIA</t>
  </si>
  <si>
    <t>300-0956N/16</t>
  </si>
  <si>
    <t>5YFBURHE7GP522383 / TOYOTA FINANCIA</t>
  </si>
  <si>
    <t>300-0958N/16</t>
  </si>
  <si>
    <t>3MYDLAYV4GY144540 / TOYOTA FINANCIA</t>
  </si>
  <si>
    <t>300-0959N/16</t>
  </si>
  <si>
    <t>3MYDLAYV0GY144583 / TOYOTA FINANCIA</t>
  </si>
  <si>
    <t>300-0960N/16</t>
  </si>
  <si>
    <t>3MYDLAYV1GY145015 / TOYOTA FINANCIA</t>
  </si>
  <si>
    <t>300-0964N/16</t>
  </si>
  <si>
    <t>JTDKBRFUXG3016734 / TOYOTA FINANCIA</t>
  </si>
  <si>
    <t>300-1000N/16</t>
  </si>
  <si>
    <t>MR0EX8DD7G0245905 / TOYOTA FINANCIA</t>
  </si>
  <si>
    <t>300-1002N/16</t>
  </si>
  <si>
    <t>MR0EX8DD6G0245880 / TOYOTA FINANCIA</t>
  </si>
  <si>
    <t>300-1006N/16</t>
  </si>
  <si>
    <t>MR0EX8DD5G0245949 / TOYOTA FINANCIA</t>
  </si>
  <si>
    <t>300-1008N/16</t>
  </si>
  <si>
    <t>3TMCZ5AN4GM040549 / TOYOTA FINANCIA</t>
  </si>
  <si>
    <t>300-1012N/16</t>
  </si>
  <si>
    <t>MR0EX8DD2G0245729 / AUTOMOVILE</t>
  </si>
  <si>
    <t>300-1016N/16</t>
  </si>
  <si>
    <t>5YFBURHE5GP520194 / DALTON  AU</t>
  </si>
  <si>
    <t>300-1019N/16</t>
  </si>
  <si>
    <t>4T1BF1FK0GU612929 / TOYOTA FINANCIA</t>
  </si>
  <si>
    <t>300-1020N/16</t>
  </si>
  <si>
    <t>2T3ZFREV8GW288869 / TOYOTA FINANCIA</t>
  </si>
  <si>
    <t>300-1022N/16</t>
  </si>
  <si>
    <t>5TDKY5G12GS064965 / TOYOTA FINANCIA</t>
  </si>
  <si>
    <t>300-1023N/16</t>
  </si>
  <si>
    <t>2T3RFREV6GW506663 / TOYOTA FINANCIA</t>
  </si>
  <si>
    <t>300-1026N/16</t>
  </si>
  <si>
    <t>5TDYK3DC8GS755102 / TOYOTA FINANCIA</t>
  </si>
  <si>
    <t>300-1042N/16</t>
  </si>
  <si>
    <t>MR0EX8DD6G0169335 / TOYOTA FINANCIA</t>
  </si>
  <si>
    <t>300-1043N/16</t>
  </si>
  <si>
    <t>MR0EX8CB7G1393675 / TOYOTA FINANCIA</t>
  </si>
  <si>
    <t>300-1044N/16</t>
  </si>
  <si>
    <t>5YFBURHE1GP534982 / TOYOTA FINANCIA</t>
  </si>
  <si>
    <t>300-1045N/16</t>
  </si>
  <si>
    <t>MHKMF53E4GK000365 / TOYOTA FINANCI</t>
  </si>
  <si>
    <t>300-1048N/16</t>
  </si>
  <si>
    <t>5YFBURHE0GP539493 / TOYOTA FINANCIA</t>
  </si>
  <si>
    <t>300-1049N/16</t>
  </si>
  <si>
    <t>3MYDLAYV4GY145705 / TOYOTA FINANCIA</t>
  </si>
  <si>
    <t>300-1050N/16</t>
  </si>
  <si>
    <t>3MYDLAYV5GY145146 / TOYOTA FINANCIA</t>
  </si>
  <si>
    <t>300-1051N/16</t>
  </si>
  <si>
    <t>3MYDLAYV5GY145390 / TOYOTA FINANCIA</t>
  </si>
  <si>
    <t>300-1052N/16</t>
  </si>
  <si>
    <t>3MYDLAYV8GY145481 / TOYOTA FINANCIA</t>
  </si>
  <si>
    <t>300-1054N/16</t>
  </si>
  <si>
    <t>5YFBURHE0GP536559 / TOYOTA FINANCIA</t>
  </si>
  <si>
    <t>300-1055N/16</t>
  </si>
  <si>
    <t>5YFBURHE8GP536017 / TOYOTA FINANCIA</t>
  </si>
  <si>
    <t>300-1056N/16</t>
  </si>
  <si>
    <t>JTDKBRFU6G3526496 / TOYOTA FINANCIA</t>
  </si>
  <si>
    <t>300-1058N/16</t>
  </si>
  <si>
    <t>JTDKBRFU2G3019806 / TOYOTA FINANCIA</t>
  </si>
  <si>
    <t>300-1059N/16</t>
  </si>
  <si>
    <t>JTDKBRFU5G3019847 / TOYOTA FINANCIA</t>
  </si>
  <si>
    <t>300-1060N/16</t>
  </si>
  <si>
    <t>JTDKBRFU0G3525540 / TOYOTA FINANCIA</t>
  </si>
  <si>
    <t>300-1061N/16</t>
  </si>
  <si>
    <t>5YFBURHE2GP532027 / TOYOTA FINANCIA</t>
  </si>
  <si>
    <t>300-1062N/16</t>
  </si>
  <si>
    <t>5YFBURHE3GP533512 / TOYOTA FINANCIA</t>
  </si>
  <si>
    <t>300-1063N/16</t>
  </si>
  <si>
    <t>5YFBURHE0GP534116 / TOYOTA FINANCIA</t>
  </si>
  <si>
    <t>300-1064N/16</t>
  </si>
  <si>
    <t>5YFBURHE3GP534157 / TOYOTA FINANCIA</t>
  </si>
  <si>
    <t>300-1065N/16</t>
  </si>
  <si>
    <t>2T3JFREV8GW488793 / TOYOTA FINANCIA</t>
  </si>
  <si>
    <t>300-1066N/16</t>
  </si>
  <si>
    <t>2T3RFREV5GW503320 / TOYOTA FINANCIA</t>
  </si>
  <si>
    <t>300-1067N/16</t>
  </si>
  <si>
    <t>5TDYK3DCXGS756123 / TOYOTA FINANCIA</t>
  </si>
  <si>
    <t>300-1069N/16</t>
  </si>
  <si>
    <t>MR0EX8CB2G1393731 / GRUPO PENI</t>
  </si>
  <si>
    <t>300-1070N/16</t>
  </si>
  <si>
    <t>5TDKK3DCXGS757164 / TOYOTA FINANCIA</t>
  </si>
  <si>
    <t>300-1071N/16</t>
  </si>
  <si>
    <t>5TDKKRFH0GS164120 / TOYOTA FINANCIA</t>
  </si>
  <si>
    <t>300-1072N/16</t>
  </si>
  <si>
    <t>2T3RFREV1GW509096 / TOYOTA FINANCIA</t>
  </si>
  <si>
    <t>300-1073N/16</t>
  </si>
  <si>
    <t>MHKMF53E9GK005285 / TOYOTA FINANCIA</t>
  </si>
  <si>
    <t>300-1076N/16</t>
  </si>
  <si>
    <t>5TFHY5F16GX567968 / TOYOTA FINANCIA</t>
  </si>
  <si>
    <t>300-1079N/16</t>
  </si>
  <si>
    <t>MHKMF53FXGK008401 / OZ  AUTOMO</t>
  </si>
  <si>
    <t>300-1080N/16</t>
  </si>
  <si>
    <t>MHKMF53F5GK008306 / TOYOTA FINANCIA</t>
  </si>
  <si>
    <t>300-1081N/16</t>
  </si>
  <si>
    <t>5TDYK3DC2GS757363 / TOYOTA FINANCIA</t>
  </si>
  <si>
    <t>300-1083N/16</t>
  </si>
  <si>
    <t>5TDYK3DC2GS760280 / TOYOTA FINANCIA</t>
  </si>
  <si>
    <t>300-1084N/16</t>
  </si>
  <si>
    <t>5YFBURHE2GP546123 / TOYOTA FINANCIA</t>
  </si>
  <si>
    <t>300-1085N/16</t>
  </si>
  <si>
    <t>JTDKBRFUXG3020184 / TOYOTA FINANCIA</t>
  </si>
  <si>
    <t>300-1087N/16</t>
  </si>
  <si>
    <t>JTDKBRFU3G3528030 / TOYOTA FINANCIA</t>
  </si>
  <si>
    <t>300-1094N/16</t>
  </si>
  <si>
    <t>JTDKBRFU2G3020616 / TOYOTA FINANCIA</t>
  </si>
  <si>
    <t>300-1095N/16</t>
  </si>
  <si>
    <t>JTDKBRFU1G3528480 / TOYOTA FINANCI</t>
  </si>
  <si>
    <t>300-1101N/16</t>
  </si>
  <si>
    <t>5TDYKRFH4GS163563 / TOYOTA FINANCIA</t>
  </si>
  <si>
    <t>300-1102N/16</t>
  </si>
  <si>
    <t>5TFHY5F13GX557415 / TOYOTA FINANCIA</t>
  </si>
  <si>
    <t>300-1103N/16</t>
  </si>
  <si>
    <t>5TDKKRFH1GS161002 / TOYOTA FINANCIA</t>
  </si>
  <si>
    <t>300-PENDIENTE</t>
  </si>
  <si>
    <t>PENDIENTE</t>
  </si>
  <si>
    <t>ALECSA DE CELAYA SR DE CV</t>
  </si>
  <si>
    <t>CTA TOYOTA SERVICES DE MEXICO</t>
  </si>
  <si>
    <t>CTA 300</t>
  </si>
  <si>
    <t>INVENTARIO</t>
  </si>
  <si>
    <t>VIN</t>
  </si>
  <si>
    <t>MONTO</t>
  </si>
  <si>
    <t>OBSERVACION</t>
  </si>
  <si>
    <t>AGOSTO</t>
  </si>
  <si>
    <t>DIF</t>
  </si>
  <si>
    <t>300-0063N/16</t>
  </si>
  <si>
    <t>300-0108U/16</t>
  </si>
  <si>
    <t>4T1BF1FK4CU517803 / ENRIQUEZ M</t>
  </si>
  <si>
    <t>300-0110U/16</t>
  </si>
  <si>
    <t>5tdyk3dc5d5287034/TOYOTA FINAN</t>
  </si>
  <si>
    <t>300-1034N/16</t>
  </si>
  <si>
    <t>5YFBURHE1GP538370 / TOYOTA FINANCIA</t>
  </si>
  <si>
    <t>300-1077N/16</t>
  </si>
  <si>
    <t>2T3ZFREV2GW290116 / TOYOTA FINANCIA</t>
  </si>
  <si>
    <t>TRANSFER DUPLICADA</t>
  </si>
  <si>
    <t>300-0032N/17</t>
  </si>
  <si>
    <t>MR2B29F3XH1004872 / DURANGO AU</t>
  </si>
  <si>
    <t>300-0040N/17</t>
  </si>
  <si>
    <t>MR2B29F31H1010186 / TOYOTA FINANCIA</t>
  </si>
  <si>
    <t>300-0042N/17</t>
  </si>
  <si>
    <t>MR2B29F33H1009685 / TOYOTA FINANCIA</t>
  </si>
  <si>
    <t>300-0044N/17</t>
  </si>
  <si>
    <t>MR2B29F34H1009713 / TOYOTA FINANCIA</t>
  </si>
  <si>
    <t>300-0049N/17</t>
  </si>
  <si>
    <t>JTFSX23P3H6171401 / GRUPO PEN</t>
  </si>
  <si>
    <t>300-0050N/17</t>
  </si>
  <si>
    <t>MR2B29F38H1011772 / TOYOTA FINANCI</t>
  </si>
  <si>
    <t>300-0051N/17</t>
  </si>
  <si>
    <t>JTFSX23P0H6172215 / TOYOTA FINANCIA</t>
  </si>
  <si>
    <t>300-0052N/17</t>
  </si>
  <si>
    <t>JTFSX23P6H6172218 / TOYOTA FINANCIA</t>
  </si>
  <si>
    <t>300-0053N/17</t>
  </si>
  <si>
    <t>MR2B29F39H1015572 / LIDERAZGO</t>
  </si>
  <si>
    <t>300-0055N/17</t>
  </si>
  <si>
    <t>MR2B29F34H1015043 / TOYOTA FINANCIA</t>
  </si>
  <si>
    <t>300-0056N/17</t>
  </si>
  <si>
    <t>JTFPX22P1H0067340 / TOYOTA FINANCIA</t>
  </si>
  <si>
    <t>300-0119U/16</t>
  </si>
  <si>
    <t>5YFBURHE9EP096970/TOYOTA FINAN</t>
  </si>
  <si>
    <t>300-0121U/16</t>
  </si>
  <si>
    <t>VF1LZ126XDC270138/TOYOTA FINAN</t>
  </si>
  <si>
    <t>300-0124U/16</t>
  </si>
  <si>
    <t>VNKKTUD30FA019332/TOYOTA FINAN</t>
  </si>
  <si>
    <t>300-0125U/16</t>
  </si>
  <si>
    <t>2T3WF4EV1DW045552 / TOYOTA FINANCIA</t>
  </si>
  <si>
    <t>300-0126U/16</t>
  </si>
  <si>
    <t>3GNAL7EKES646792/TOYOTA FINAN</t>
  </si>
  <si>
    <t>300-0127U/16</t>
  </si>
  <si>
    <t>3HGRM4878EG000580/TOYOTA FINAN</t>
  </si>
  <si>
    <t>300-0128U/16</t>
  </si>
  <si>
    <t>3C6YRAAK7DDG276070/TOYOYA FINA</t>
  </si>
  <si>
    <t>300-0130U/16</t>
  </si>
  <si>
    <t>1GCDS9C96C8126041/TOYOTA FINAN</t>
  </si>
  <si>
    <t>300-0131U/16</t>
  </si>
  <si>
    <t>3G1TA5AF0EL211048 / TOYOTA FINANCIA</t>
  </si>
  <si>
    <t>300-0132U/16</t>
  </si>
  <si>
    <t>4T1BK1FKXFU555293 / TOYOTA FIN</t>
  </si>
  <si>
    <t>300-0134U/16</t>
  </si>
  <si>
    <t>MHKMC13E3DK001794/TOYOTA FINAN</t>
  </si>
  <si>
    <t>300-0139U/16</t>
  </si>
  <si>
    <t>5TCYK3DC7D5353695 / TOYOTA FIN</t>
  </si>
  <si>
    <t>300-1096N/16</t>
  </si>
  <si>
    <t>JTDKBRFU5G3020917 / TOYOTA FINANCIA</t>
  </si>
  <si>
    <t>300-1097N/16</t>
  </si>
  <si>
    <t>300-1098N/16</t>
  </si>
  <si>
    <t>JTDKBRFU2G3019692 / TOYOTA FINANCIA</t>
  </si>
  <si>
    <t>300-1099N/16</t>
  </si>
  <si>
    <t>3MYDLAYVGY146850 / TOYOTA FINANCIAL</t>
  </si>
  <si>
    <t>300-1100N/16</t>
  </si>
  <si>
    <t>3MYDLAYV5GY146944 / TOYOTA FINANCIA</t>
  </si>
  <si>
    <t>300-1104N/16</t>
  </si>
  <si>
    <t>5YFBURHE5GP541742 / LIDERAZGO</t>
  </si>
  <si>
    <t>300-1107N/16</t>
  </si>
  <si>
    <t>JTDBT9K32G1451026 / TOYOTA FINANCIA</t>
  </si>
  <si>
    <t>300-1108N/16</t>
  </si>
  <si>
    <t>2T3RFREV9GW496579 / CCD. AUTOS</t>
  </si>
  <si>
    <t>300-1116N/16</t>
  </si>
  <si>
    <t>2T3DFREV2GW517623 / TOYOTA FINANCIA</t>
  </si>
  <si>
    <t>300-1117N/16</t>
  </si>
  <si>
    <t>2T3ZFREV3GW298600 / TOYOTA FINANCIA</t>
  </si>
  <si>
    <t>300-1121N/16</t>
  </si>
  <si>
    <t>2T3RFREV8GW519382 / TOYOTA FINANCIA</t>
  </si>
  <si>
    <t>300-1122N/16</t>
  </si>
  <si>
    <t>2T3RFREVXGW519853 / TOYOTA FINANCIA</t>
  </si>
  <si>
    <t>300-1123N/16</t>
  </si>
  <si>
    <t>MHKMF53F1GK009081 / TOYOTA FINANCIA</t>
  </si>
  <si>
    <t>300-1126N/16</t>
  </si>
  <si>
    <t>2T3RFREV8GW492507 / MEGAMOTORS</t>
  </si>
  <si>
    <t>300-1133N/16</t>
  </si>
  <si>
    <t>5TFHY5F10GX568680 / TOYOTA FINANCIA</t>
  </si>
  <si>
    <t>300-1135N/16</t>
  </si>
  <si>
    <t>JTDKBRFU8G3528976 / TOYOTA FINANCIA</t>
  </si>
  <si>
    <t>300-1136N/16</t>
  </si>
  <si>
    <t>MHKMF53E9GK005710 / TOYOTA FINANCIA</t>
  </si>
  <si>
    <t>300-1143N/16</t>
  </si>
  <si>
    <t>5YFBURHE0GP502119 / TOYOTA FINANCIA</t>
  </si>
  <si>
    <t>300-1145N/16</t>
  </si>
  <si>
    <t>MR0EX8CB5G1393822 / AUTOMOTORE</t>
  </si>
  <si>
    <t>300-1146N/16</t>
  </si>
  <si>
    <t>MR0EX8DD6G0169707 / TOYOTA FINANCIA</t>
  </si>
  <si>
    <t>300-1147N/16</t>
  </si>
  <si>
    <t>MR0EX8DD1G0169761 / TOYOTA FINANCIA</t>
  </si>
  <si>
    <t>300-1148N/16</t>
  </si>
  <si>
    <t>MR0EX8DD1G0246256 / TOYOTA FINANCIA</t>
  </si>
  <si>
    <t>300-1149N/16</t>
  </si>
  <si>
    <t>MR0EX8DD5G0246339 / TOYOTA FINANCIA</t>
  </si>
  <si>
    <t>300-1150N/16</t>
  </si>
  <si>
    <t>MR0EX8DD7G0169800 / TOYOTA FINANCIA</t>
  </si>
  <si>
    <t>300-1153N/16</t>
  </si>
  <si>
    <t>MR0EX8DD8G0169806 / TOYOTA FINANCIA</t>
  </si>
  <si>
    <t>300-1155N/16</t>
  </si>
  <si>
    <t>2T3ZFREV4GW291381 / TOYOTA FINANCIA</t>
  </si>
  <si>
    <t>300-1156N/16</t>
  </si>
  <si>
    <t>2T3JFREV0GW458381 / SAMURAI MO</t>
  </si>
  <si>
    <t>300-1157N/16</t>
  </si>
  <si>
    <t>JTDKBRFU3G3531753 / TOYOTA FINANCIA</t>
  </si>
  <si>
    <t>300-1158N/16</t>
  </si>
  <si>
    <t>MR0EX8DD9G0246344 / TOYOTA FINANCIA</t>
  </si>
  <si>
    <t>300-1161N/16</t>
  </si>
  <si>
    <t>VNKKTUD32GA056836 / TOY AUTOMO</t>
  </si>
  <si>
    <t>300-1162N/16</t>
  </si>
  <si>
    <t>5TDKKRFH6GS165028 / DALTON AUT</t>
  </si>
  <si>
    <t>300-1163N/16</t>
  </si>
  <si>
    <t>2T3ZFREV9GW300348 / OZ AUTOMOT</t>
  </si>
  <si>
    <t>300-1164N/16</t>
  </si>
  <si>
    <t>5YFBURHE3GP551251 / TOYOTA FINANCIA</t>
  </si>
  <si>
    <t>300-1165N/16</t>
  </si>
  <si>
    <t>MR0EX8DD3G0169373 / TOYOTA FINANCIA</t>
  </si>
  <si>
    <t>300-1170N/16</t>
  </si>
  <si>
    <t>MHKMF53F0GK009329 / TOYOTA FINANCIA</t>
  </si>
  <si>
    <t>300-1171N/16</t>
  </si>
  <si>
    <t>MR0EX8DD8G0169724/TOYOYOTA FIN</t>
  </si>
  <si>
    <t>300-1173N/16</t>
  </si>
  <si>
    <t>VNKKTUD31GA067185 / TOYOTA F</t>
  </si>
  <si>
    <t>300-1175N/16</t>
  </si>
  <si>
    <t>2T3RFREV1GW522799 / TOYOTA FINANCIA</t>
  </si>
  <si>
    <t>300-1176N/16</t>
  </si>
  <si>
    <t>MHKMF53E0GK005336 / TOYOTA FINANCIA</t>
  </si>
  <si>
    <t>300-1177N/16</t>
  </si>
  <si>
    <t>5TDYKRFH8GS166627 / TOYOTA FINANCIA</t>
  </si>
  <si>
    <t>300-1180N/16</t>
  </si>
  <si>
    <t>5YFBURHE4GP560654 / TOYOTA FINANCIA</t>
  </si>
  <si>
    <t>300-1181N/16</t>
  </si>
  <si>
    <t>5YFBURHE2GP533727 / OZ  AUTOMO</t>
  </si>
  <si>
    <t>300-1184N/16</t>
  </si>
  <si>
    <t>5YFBURHE3GP535082 / DALTON AUT</t>
  </si>
  <si>
    <t>300-1188N/16</t>
  </si>
  <si>
    <t>JTDKBRFU5G3023557 / TOYOTA FINANCIA</t>
  </si>
  <si>
    <t>300-1189N/16</t>
  </si>
  <si>
    <t>5YFBURHE3GP554411 / TOYOTA FINANCIA</t>
  </si>
  <si>
    <t>300-1190N/16</t>
  </si>
  <si>
    <t>5YFBURHE5GP555110 / TOYOTA FINANCIA</t>
  </si>
  <si>
    <t>300-1191N/16</t>
  </si>
  <si>
    <t>MHKMF53E4GK004741 / TOYOTA FINANCIA</t>
  </si>
  <si>
    <t>300-1192N/16</t>
  </si>
  <si>
    <t>5TDYKRFH3GS167071 / TOYOTA FINANCIA</t>
  </si>
  <si>
    <t>300-1193N/16</t>
  </si>
  <si>
    <t>5TDYY5G1XGS065680 / TOYOTA FINANCIA</t>
  </si>
  <si>
    <t>300-1194N/16</t>
  </si>
  <si>
    <t>5TDYKRFH6GS167288 / TOYOTA FINANCIA</t>
  </si>
  <si>
    <t>300-1195N/16</t>
  </si>
  <si>
    <t>5YFBURHE9GP557426 / TOYOTA FINANCIA</t>
  </si>
  <si>
    <t>300-1196N/16</t>
  </si>
  <si>
    <t>5YFBURHEXGP557869 / TOYOTA FINANCIA</t>
  </si>
  <si>
    <t>300-1197N/16</t>
  </si>
  <si>
    <t>2T3RFREV5GW521977 / TOYOTA FINANCIA</t>
  </si>
  <si>
    <t>300-1198N/16</t>
  </si>
  <si>
    <t>MR0EX8CB6G1393893 / TOYOTA FINANCIA</t>
  </si>
  <si>
    <t>1GCDS9C96C8126041</t>
  </si>
  <si>
    <t>2T3JFREV0GW458381</t>
  </si>
  <si>
    <t>2T3RFREV1GW509096</t>
  </si>
  <si>
    <t>2T3RFREV1GW522799</t>
  </si>
  <si>
    <t>2T3RFREV5GW430045</t>
  </si>
  <si>
    <t>2T3RFREV5GW521977</t>
  </si>
  <si>
    <t>2T3RFREV8GW492507</t>
  </si>
  <si>
    <t>2T3RFREV9GW496579</t>
  </si>
  <si>
    <t>2T3RFREVXGW519853</t>
  </si>
  <si>
    <t>2T3WF4EV1DW045552</t>
  </si>
  <si>
    <t>2T3ZFREV3GW298600</t>
  </si>
  <si>
    <t>2T3ZFREV8GW288869</t>
  </si>
  <si>
    <t>2T3ZFREV9GW300348</t>
  </si>
  <si>
    <t>3C6YRAAK7DG276070</t>
  </si>
  <si>
    <t>3G1TA5AF0EL211048</t>
  </si>
  <si>
    <t>3GNAL7EK2ES646792</t>
  </si>
  <si>
    <t>3HGRM4878EG000580</t>
  </si>
  <si>
    <t>3MYDLAYV0GY144583</t>
  </si>
  <si>
    <t>3MYDLAYV1GY145015</t>
  </si>
  <si>
    <t>3MYDLAYV4GY144540</t>
  </si>
  <si>
    <t>3MYDLAYV4GY145705</t>
  </si>
  <si>
    <t>3MYDLAYV5GY145390</t>
  </si>
  <si>
    <t>3MYDLAYV5GY146944</t>
  </si>
  <si>
    <t>3MYDLAYV6GY144345</t>
  </si>
  <si>
    <t>3MYDLAYV6GY144541</t>
  </si>
  <si>
    <t>3MYDLAYV7GY142832</t>
  </si>
  <si>
    <t>3MYDLAYV7GY146850</t>
  </si>
  <si>
    <t>3MYDLAYV8GY144444</t>
  </si>
  <si>
    <t>4T1BF1FK0HU617422</t>
  </si>
  <si>
    <t>4T1BF1FK3HU278056</t>
  </si>
  <si>
    <t>4T1BF1FK3HU619374</t>
  </si>
  <si>
    <t>4T1BF1FK4HU623093</t>
  </si>
  <si>
    <t>4T1BF1FK5HU268886</t>
  </si>
  <si>
    <t>4T1BK1FK5GU573508</t>
  </si>
  <si>
    <t>4T1BK1FKXFU555293</t>
  </si>
  <si>
    <t>5TDKK3DC3GS699141</t>
  </si>
  <si>
    <t>5TDKKRFH6GS165028</t>
  </si>
  <si>
    <t>5TDYK3DC5DS287034</t>
  </si>
  <si>
    <t>5TDYK3DC7DS353695</t>
  </si>
  <si>
    <t>5TDYKRFH2FS044988</t>
  </si>
  <si>
    <t>5TDYKRFH3GS167071</t>
  </si>
  <si>
    <t>5TDYKRFH4GS163563</t>
  </si>
  <si>
    <t>5TDYKRFH6GS167288</t>
  </si>
  <si>
    <t>5TDYKRFH8GS166627</t>
  </si>
  <si>
    <t>5TDYY5G1XGS065680</t>
  </si>
  <si>
    <t>5TFHY5F10GX568680</t>
  </si>
  <si>
    <t>5YFBURHE0GP534116</t>
  </si>
  <si>
    <t>5YFBURHE0GP536559</t>
  </si>
  <si>
    <t>5YFBURHE0GP539493</t>
  </si>
  <si>
    <t>5YFBURHE2GP532027</t>
  </si>
  <si>
    <t>5YFBURHE2GP533727</t>
  </si>
  <si>
    <t>5YFBURHE3GP533512</t>
  </si>
  <si>
    <t>5YFBURHE3GP535082</t>
  </si>
  <si>
    <t>5YFBURHE3GP551251</t>
  </si>
  <si>
    <t>5YFBURHE3GP554411</t>
  </si>
  <si>
    <t>5YFBURHE4GP557401</t>
  </si>
  <si>
    <t>5YFBURHE5GP555110</t>
  </si>
  <si>
    <t>5YFBURHE6GP493703</t>
  </si>
  <si>
    <t>5YFBURHE7GP492320</t>
  </si>
  <si>
    <t>5YFBURHE9EP096970</t>
  </si>
  <si>
    <t>5YFBURHE9GP499348</t>
  </si>
  <si>
    <t>5YFBURHE9GP557426</t>
  </si>
  <si>
    <t>5YFBURHEXGP535581</t>
  </si>
  <si>
    <t>5YFBURHEXGP557869</t>
  </si>
  <si>
    <t>JTDKBRFU0G3505644</t>
  </si>
  <si>
    <t>JTDKBRFU0G3525540</t>
  </si>
  <si>
    <t>JTDKBRFU2G3019806</t>
  </si>
  <si>
    <t>JTDKBRFU2G3020616</t>
  </si>
  <si>
    <t>JTDKBRFU5G3019847</t>
  </si>
  <si>
    <t>JTDKBRFU5G3023557</t>
  </si>
  <si>
    <t>JTDKBRFU8G3528976</t>
  </si>
  <si>
    <t>JTDKBRFUXG3020184</t>
  </si>
  <si>
    <t>JTFSX23P3H6171401</t>
  </si>
  <si>
    <t>MHKMC13E3DK001794</t>
  </si>
  <si>
    <t>MHKMF53E0GK005336</t>
  </si>
  <si>
    <t>MHKMF53E2GK003121</t>
  </si>
  <si>
    <t>MHKMF53E4GK000365</t>
  </si>
  <si>
    <t>MHKMF53E4GK004741</t>
  </si>
  <si>
    <t>MHKMF53E6GK003784</t>
  </si>
  <si>
    <t>MHKMF53E9GK003066</t>
  </si>
  <si>
    <t>MHKMF53E9GK003763</t>
  </si>
  <si>
    <t>MHKMF53E9GK005710</t>
  </si>
  <si>
    <t>MHKMF53F0GK009329</t>
  </si>
  <si>
    <t>MHKMF53F2GK005105</t>
  </si>
  <si>
    <t>MR0EX8CB5G1393822</t>
  </si>
  <si>
    <t>MR0EX8DD1G0169761</t>
  </si>
  <si>
    <t>MR0EX8DD1G0246256</t>
  </si>
  <si>
    <t>MR0EX8DD2G0169803</t>
  </si>
  <si>
    <t>MR0EX8DD3G0169373</t>
  </si>
  <si>
    <t>MR0EX8DD5G0246339</t>
  </si>
  <si>
    <t>MR0EX8DD6G0169707</t>
  </si>
  <si>
    <t>MR0EX8DD6G0169724</t>
  </si>
  <si>
    <t>MR0EX8DD7G0169800</t>
  </si>
  <si>
    <t>MR0EX8DD8G0169806</t>
  </si>
  <si>
    <t>MR2B29F31H1010186</t>
  </si>
  <si>
    <t>MR2B29F33H1000646</t>
  </si>
  <si>
    <t>MR2B29F33H1009685</t>
  </si>
  <si>
    <t>MR2B29F34H1009713</t>
  </si>
  <si>
    <t>MR2B29F38H1011772</t>
  </si>
  <si>
    <t>MR2B29F39H1015572</t>
  </si>
  <si>
    <t>VF1LZ126XDC270138</t>
  </si>
  <si>
    <t>VNKKTUD30FA019332</t>
  </si>
  <si>
    <t>VNKKTUD31GA067195</t>
  </si>
  <si>
    <t>VNKKTUD32GA056836</t>
  </si>
  <si>
    <t>VNKKTUD38GA059563</t>
  </si>
  <si>
    <t>SIN SALIDA</t>
  </si>
  <si>
    <t xml:space="preserve">SEPTIEMBRE </t>
  </si>
  <si>
    <t>PEND PAGO</t>
  </si>
  <si>
    <t>EN TIEMPO DE PAGO</t>
  </si>
  <si>
    <t>SEPTIEMBRE</t>
  </si>
  <si>
    <t>FECHA</t>
  </si>
  <si>
    <t>2T3JFREV8GW488793</t>
  </si>
  <si>
    <t>2T3RFREV5GW503320</t>
  </si>
  <si>
    <t>2T3RFREV6GW506663</t>
  </si>
  <si>
    <t>2T3RFREV9GW428959</t>
  </si>
  <si>
    <t>3G1TB5BF0CL141883</t>
  </si>
  <si>
    <t>3MYDLAYV2GY144519</t>
  </si>
  <si>
    <t>3MYDLAYV4GY144103</t>
  </si>
  <si>
    <t>3MYDLAYV5GY145146</t>
  </si>
  <si>
    <t>3MYDLAYV8GY142774</t>
  </si>
  <si>
    <t>3MYDLAYV8GY143813</t>
  </si>
  <si>
    <t>3MYDLAYV8GY145481</t>
  </si>
  <si>
    <t>4T1BF1FK0GU612929</t>
  </si>
  <si>
    <t>4T1BF1FK2HU617759</t>
  </si>
  <si>
    <t>4T1BF1FK2HU620855</t>
  </si>
  <si>
    <t>4T1BF1FK4CU517803</t>
  </si>
  <si>
    <t>4T1BF1FKXHU276062</t>
  </si>
  <si>
    <t>5TDKK3DCXGS757164</t>
  </si>
  <si>
    <t>5TDKKRFH0GS164120</t>
  </si>
  <si>
    <t>5TDKY5G12GS064965</t>
  </si>
  <si>
    <t>5TDYK3DC2GS757363</t>
  </si>
  <si>
    <t>5TDYK3DC8GS755102</t>
  </si>
  <si>
    <t>5TDYK3DCXGS756123</t>
  </si>
  <si>
    <t>5TDZK3EH8DS142715</t>
  </si>
  <si>
    <t>5YFBURHE1GP534982</t>
  </si>
  <si>
    <t>5YFBURHE1GP538370</t>
  </si>
  <si>
    <t>5YFBURHE3GP534157</t>
  </si>
  <si>
    <t>5YFBURHE4EP062810</t>
  </si>
  <si>
    <t>5YFBURHE4GP456696</t>
  </si>
  <si>
    <t>5YFBURHE5GP520194</t>
  </si>
  <si>
    <t>5YFBURHE7GP522383</t>
  </si>
  <si>
    <t>5YFBURHE8GP536017</t>
  </si>
  <si>
    <t>JTDKBRFU1G3528480</t>
  </si>
  <si>
    <t>JTDKBRFU3G3528030</t>
  </si>
  <si>
    <t>JTDKBRFU6G3526496</t>
  </si>
  <si>
    <t>JTFSX23P3H6171186</t>
  </si>
  <si>
    <t>JTFSX23P3H6171477</t>
  </si>
  <si>
    <t>JTFSX23P5H6171349</t>
  </si>
  <si>
    <t>MHKMF53E9GK005285</t>
  </si>
  <si>
    <t>MHKMF53F5GK008306</t>
  </si>
  <si>
    <t>MHKMF53FXGK008401</t>
  </si>
  <si>
    <t>MR0EX8CB2G1393731</t>
  </si>
  <si>
    <t>MR0EX8CB7G1393675</t>
  </si>
  <si>
    <t>MR0EX8DD2G0245729</t>
  </si>
  <si>
    <t>MR0EX8DD5G0245949</t>
  </si>
  <si>
    <t>MR0EX8DD6G0169335</t>
  </si>
  <si>
    <t>MR0EX8DD6G0245880</t>
  </si>
  <si>
    <t>MR0EX8DD7G0245905</t>
  </si>
  <si>
    <t>MR2B29F31H1007899</t>
  </si>
  <si>
    <t>MR2B29F31H1008373</t>
  </si>
  <si>
    <t>MR2B29F31H1008390</t>
  </si>
  <si>
    <t>MR2B29F33H1004499</t>
  </si>
  <si>
    <t>MR2B29F36H1007753</t>
  </si>
  <si>
    <t>MR2B29F38H1005888</t>
  </si>
  <si>
    <t>MR2B29F39H1003115</t>
  </si>
  <si>
    <t>MR2B29F39H1003924</t>
  </si>
  <si>
    <t>MR2B29F3XH1004872</t>
  </si>
  <si>
    <t>300-0059N/17</t>
  </si>
  <si>
    <t>3TMAZ5CN6HM026609 / TOYOTA FINANCI</t>
  </si>
  <si>
    <t>300-0061N/17</t>
  </si>
  <si>
    <t>3TMAZ5CN1HM027103 / TOYOTA FINANCI</t>
  </si>
  <si>
    <t>300-0068N/17</t>
  </si>
  <si>
    <t>JTFSX23P4H6172654 / TOYOTA FINANCIA</t>
  </si>
  <si>
    <t>300-0070N/17</t>
  </si>
  <si>
    <t>5TDYZ3DC1HS769758 / TOYOTA FINANCIA</t>
  </si>
  <si>
    <t>300-0072N/17</t>
  </si>
  <si>
    <t>MR2B29F35H1019540 / TOYOTA FINANCIA</t>
  </si>
  <si>
    <t>300-0073U/16</t>
  </si>
  <si>
    <t>3MYDLAYV8GY110696 / GONZALEZ C</t>
  </si>
  <si>
    <t>300-0079N/17</t>
  </si>
  <si>
    <t>MR2B29F38H1020780 / TOYOTA FINANCIA</t>
  </si>
  <si>
    <t>300-0080N/17</t>
  </si>
  <si>
    <t>MR2B29F3XH1020215 / PREMIER DE</t>
  </si>
  <si>
    <t>300-0083N/17</t>
  </si>
  <si>
    <t>MR2B29F34H1022994 / TOYOTA FINANCIA</t>
  </si>
  <si>
    <t>300-0084N/17</t>
  </si>
  <si>
    <t>MR2K29F33H1022405 / TOYOTA FINANCIA</t>
  </si>
  <si>
    <t>300-0085N/17</t>
  </si>
  <si>
    <t>MR2K29F3XH1023048 / TOYOTA FINANCIA</t>
  </si>
  <si>
    <t>300-0086N/17</t>
  </si>
  <si>
    <t>MR2K29F39H1023378 / TOYOTA FINANCIA</t>
  </si>
  <si>
    <t>300-0088N/17</t>
  </si>
  <si>
    <t>5TDYZ3DC8HS772785 / TOYOTA FINANCIA</t>
  </si>
  <si>
    <t>300-0090N/17</t>
  </si>
  <si>
    <t>MR2B29F37H1017790 / TOYOTA FINANCIA</t>
  </si>
  <si>
    <t>300-0091N/17</t>
  </si>
  <si>
    <t>JTFSX23P9H6172780 / TOYOTA FINANCIA</t>
  </si>
  <si>
    <t>300-0093N/17</t>
  </si>
  <si>
    <t>4T1BF1FK8HU306756 / TOYOTA FINANCIA</t>
  </si>
  <si>
    <t>300-0094N/17</t>
  </si>
  <si>
    <t>3MYDLAYV3HY148614 / TOYOTA FINANCIA</t>
  </si>
  <si>
    <t>300-0095N/17</t>
  </si>
  <si>
    <t>3MYDLAYV5HY147920 / TOYOTA FINANCIA</t>
  </si>
  <si>
    <t>300-0098N/17</t>
  </si>
  <si>
    <t>3TMAZ5CN4HM028794 / TOYOTA FINANCIA</t>
  </si>
  <si>
    <t>300-0099N/17</t>
  </si>
  <si>
    <t>MR2K29F39H1018780 / TOYOTA FINANCIA</t>
  </si>
  <si>
    <t>300-0100N/17</t>
  </si>
  <si>
    <t>MR2K29F35H1019571 / TOYOTA FINANCIA</t>
  </si>
  <si>
    <t>300-0101N/16</t>
  </si>
  <si>
    <t>MHKMF53E2GK000171 / TOYOTA FINANCIA</t>
  </si>
  <si>
    <t>300-0101N/17</t>
  </si>
  <si>
    <t>MR2K29F37H1019006 / TOYOTA FINANCIA</t>
  </si>
  <si>
    <t>300-0103N/17</t>
  </si>
  <si>
    <t>MR2K29F33H1022260 / TOYOTA FINANCIA</t>
  </si>
  <si>
    <t>300-0104N/17</t>
  </si>
  <si>
    <t>MR2B29F34H1021862 / AUTOMOTRIZ</t>
  </si>
  <si>
    <t>300-0105N/17</t>
  </si>
  <si>
    <t>MR2K29F3XH1022076 / TOYOTA FINANCIA</t>
  </si>
  <si>
    <t>300-0109N/17</t>
  </si>
  <si>
    <t>MR2K29F38H1019497 / AUTOMOVILE</t>
  </si>
  <si>
    <t>300-0110N/17</t>
  </si>
  <si>
    <t>MR2K29F38H1022528 / TOYOTA FINANCIA</t>
  </si>
  <si>
    <t>300-0111N/17</t>
  </si>
  <si>
    <t>MR2B29F39H1020500 / DURANGO AU</t>
  </si>
  <si>
    <t>300-0113N/17</t>
  </si>
  <si>
    <t>MR2K29F32H1020502 / UNITED  AU</t>
  </si>
  <si>
    <t>300-0114N/17</t>
  </si>
  <si>
    <t>MR2B29F34H1020873 / TOYOTA FINANCIA</t>
  </si>
  <si>
    <t>300-0116N/17</t>
  </si>
  <si>
    <t>MR2K29F33H1020024 / TOYOTA FINANCIA</t>
  </si>
  <si>
    <t>300-0117N/17</t>
  </si>
  <si>
    <t>MR2K29F30H1021227 / TOYOTA FINANCIA</t>
  </si>
  <si>
    <t>300-0118N/17</t>
  </si>
  <si>
    <t>JTDKBRFU1H3026456 / TOYOTA FINANCIA</t>
  </si>
  <si>
    <t>300-0119N/17</t>
  </si>
  <si>
    <t>3TMCZ5AN8HM046212 / TOYOTA FINANCIA</t>
  </si>
  <si>
    <t>300-0120U/16</t>
  </si>
  <si>
    <t>1G1J86SBXF4205219/MELESIO VILL</t>
  </si>
  <si>
    <t>300-0123N/17</t>
  </si>
  <si>
    <t>3MYDLAYV3HY149777 / DALTON  A</t>
  </si>
  <si>
    <t>300-0124N/17</t>
  </si>
  <si>
    <t>JTDKBRFU2H3026238 / TOYOTA FINANCIA</t>
  </si>
  <si>
    <t>300-0125N/17</t>
  </si>
  <si>
    <t>JTDKBRFU6H3026517 / TOYOTA FINANCIA</t>
  </si>
  <si>
    <t>300-0132N/17</t>
  </si>
  <si>
    <t>4T1BK1FK2HU031672 / TOYOTA FINANCIA</t>
  </si>
  <si>
    <t>300-0133N/17</t>
  </si>
  <si>
    <t>4T1BF1FK0HU661484 / TOYOTA FINANCIA</t>
  </si>
  <si>
    <t>300-0138U/16</t>
  </si>
  <si>
    <t>2T3YF4EV2DW056231/ TOYOTA FINA</t>
  </si>
  <si>
    <t>300-0143U/16</t>
  </si>
  <si>
    <t>JE4LS21W0DU021389/TOYOTA FINAN</t>
  </si>
  <si>
    <t>300-0144U/16</t>
  </si>
  <si>
    <t>JTDKN3DUXF1896500/ TOYOTA FINA</t>
  </si>
  <si>
    <t>300-0148U/16</t>
  </si>
  <si>
    <t>3N1CN7AD4EK415446/ TOYOTA FINA</t>
  </si>
  <si>
    <t>300-0149U/16</t>
  </si>
  <si>
    <t>2T3ZF4EV8DW021231/ PICAZO ALDA</t>
  </si>
  <si>
    <t>300-0152U/16</t>
  </si>
  <si>
    <t>3G1TA5AF8EL108394 / TOYOTA FIN</t>
  </si>
  <si>
    <t>300-0153U/16</t>
  </si>
  <si>
    <t>1C3ADZAB9DN599426/ JET VAN CAR</t>
  </si>
  <si>
    <t>300-0154U/16</t>
  </si>
  <si>
    <t>1C3ADZABXDN766425/ JET VAN CAR</t>
  </si>
  <si>
    <t>300-0155U/16</t>
  </si>
  <si>
    <t>KMHCT4ND4EU545346/ JET VAN CAR</t>
  </si>
  <si>
    <t>300-0156U/16</t>
  </si>
  <si>
    <t>2T3KF9DV6CW117387/ TOYOTA FINA</t>
  </si>
  <si>
    <t>300-1199N/16</t>
  </si>
  <si>
    <t>5TDKKRFH8GS170988 / TOYOTA FINANCIA</t>
  </si>
  <si>
    <t>300-1202N/16</t>
  </si>
  <si>
    <t>5TDYK3DC2GS762692 / TOYOTA FINANCIA</t>
  </si>
  <si>
    <t>300-1203N/16</t>
  </si>
  <si>
    <t>5YFBURHE3GP558720 / TOYOTA FINANCIA</t>
  </si>
  <si>
    <t>300-1205N/16</t>
  </si>
  <si>
    <t>5YFBURHE1GP560580 / TOYOTA FINANCIA</t>
  </si>
  <si>
    <t>300-1207N/16</t>
  </si>
  <si>
    <t>2T3RFREVXGW525023 / TOYOTA FINANCIA</t>
  </si>
  <si>
    <t>300-1209N/16</t>
  </si>
  <si>
    <t>MR0EX8DD5G0170153 / TOYOTA FINANCIA</t>
  </si>
  <si>
    <t>300-1211N/16</t>
  </si>
  <si>
    <t>MR0EX8DD5G0246552 / TOYOTA FINANCIA</t>
  </si>
  <si>
    <t>300-1212N/16</t>
  </si>
  <si>
    <t>MR0EX8DD2G0246458 / TOYOTA FINANCIA</t>
  </si>
  <si>
    <t>300-1213N/16</t>
  </si>
  <si>
    <t>MR0EX8DD0G0169962 / TOYOTA FINANCIA</t>
  </si>
  <si>
    <t>300-1223N/16</t>
  </si>
  <si>
    <t>MR0EX8DD1G0246595 / TOYOTA FINANCIA</t>
  </si>
  <si>
    <t>300-1228N/16</t>
  </si>
  <si>
    <t>5TDYK3DC8GS766164 / OXFORD INS</t>
  </si>
  <si>
    <t>300-1232N/16</t>
  </si>
  <si>
    <t>MHKMF53FXGK009581 / AUTOMOTRIZ</t>
  </si>
  <si>
    <t>300-1233N/16</t>
  </si>
  <si>
    <t>MHKMF53E0GK006308 / AUTOMOVILE</t>
  </si>
  <si>
    <t>300-1235N/16</t>
  </si>
  <si>
    <t>JTDKBRFU6G3021171 / GRUPO  PEN</t>
  </si>
  <si>
    <t>300-1236N/16</t>
  </si>
  <si>
    <t>MR0EX8DD0G0170206 / TOYOTA FINANCI</t>
  </si>
  <si>
    <t>300-1237N/16</t>
  </si>
  <si>
    <t>MR0EX8CB5G1394243 / TOYOTA FINANCIA</t>
  </si>
  <si>
    <t>300-1238N/16</t>
  </si>
  <si>
    <t>MR0EX8CB4G1394167 / TOYOTA FINANCIA</t>
  </si>
  <si>
    <t>300-1239N/16</t>
  </si>
  <si>
    <t>MR0EX8DD1G0170392 / TOYOTA FINANCIA</t>
  </si>
  <si>
    <t>300-1240N/16</t>
  </si>
  <si>
    <t>MR0EX8DD7G0246665 / AUTOMOTORE</t>
  </si>
  <si>
    <t>300-1241N/16</t>
  </si>
  <si>
    <t>MR0EX8DD0G0170464 / TOYOTA FINANCIA</t>
  </si>
  <si>
    <t>300-1242N/16</t>
  </si>
  <si>
    <t>5TDKKRFH2GS169450 / TOYOTA FINANCIA</t>
  </si>
  <si>
    <t>300-1243N/16</t>
  </si>
  <si>
    <t>5TDYKRFH0GS170848 / TOYOTA FINANCIA</t>
  </si>
  <si>
    <t>300-1244N/16</t>
  </si>
  <si>
    <t>2T3RFREV2GW535092 / TOYOTA FINANCIA</t>
  </si>
  <si>
    <t>300-1245N/16</t>
  </si>
  <si>
    <t>5TDKKRFH4GS171510 / TOYOTA FINANCIA</t>
  </si>
  <si>
    <t>300-1246N/16</t>
  </si>
  <si>
    <t>5TDYY5G15GS065988 / TOYOTA FINANCIA</t>
  </si>
  <si>
    <t>300-1247N/16</t>
  </si>
  <si>
    <t>MR0EX8DD4G0170113 / TOYOTA FINANCIA</t>
  </si>
  <si>
    <t>300-1251N/16</t>
  </si>
  <si>
    <t>MR0EX8DD4G0170368 / TOYOTA FINANCIA</t>
  </si>
  <si>
    <t>300-1252N/16</t>
  </si>
  <si>
    <t>MR0EX8DD2G0170370 / TOYOTA FINANCIA</t>
  </si>
  <si>
    <t>300-1253N/16</t>
  </si>
  <si>
    <t>MR0EX8DD8G0246786 / TOYOTA FINANCIA</t>
  </si>
  <si>
    <t>300-1254N/16</t>
  </si>
  <si>
    <t>MHKMF53E7GK006516 / TOYOTA FINANCIA</t>
  </si>
  <si>
    <t>300-1255N/16</t>
  </si>
  <si>
    <t>JTDKBRFU0G3023305 / AUTOMOVILE</t>
  </si>
  <si>
    <t>300-1256N/16</t>
  </si>
  <si>
    <t>3MYDLAYVXGY143439 / AUTOMOTRIZ</t>
  </si>
  <si>
    <t>300-1257N/16</t>
  </si>
  <si>
    <t>3MYDLAYV4GY145705 / TOYOTA FINANCI</t>
  </si>
  <si>
    <t>300-1259N/16</t>
  </si>
  <si>
    <t>JTDKBRFU0G3023563 / DALTON AU</t>
  </si>
  <si>
    <t>300-1260N/16</t>
  </si>
  <si>
    <t>3MYDLAYV7GY143186 / CCD. AUTOS</t>
  </si>
  <si>
    <t>300-1263N/16</t>
  </si>
  <si>
    <t>MHKMF53F6GK010307 / TOYOTA FINANCIA</t>
  </si>
  <si>
    <t>300-1265N/16</t>
  </si>
  <si>
    <t>MR0EX8DD0G0246748 / TOYOTA FINANCIA</t>
  </si>
  <si>
    <t>300-1266N/16</t>
  </si>
  <si>
    <t>MR0EX8CB2G1394197 / DURANGO</t>
  </si>
  <si>
    <t>300-1267N/16</t>
  </si>
  <si>
    <t>MR0EX8DD2G0170255 / TOYOTA FINANCI</t>
  </si>
  <si>
    <t>300-1270N/16</t>
  </si>
  <si>
    <t>MHKMF53E0GK006583 / TOYOTA FINANCIA</t>
  </si>
  <si>
    <t>300-1271N/16</t>
  </si>
  <si>
    <t>3MYDLAYV7GY146850 / TOYOTA FINANCIA</t>
  </si>
  <si>
    <t>300-1272N/16</t>
  </si>
  <si>
    <t>2T3RFREV9GW532755 / TOYOTA FINANCIA</t>
  </si>
  <si>
    <t>300-1273N/16</t>
  </si>
  <si>
    <t>2T3JFREV6GW537795 / TOYOTA FINANCIA</t>
  </si>
  <si>
    <t>300-1274N/16</t>
  </si>
  <si>
    <t>5TDYKRFH4GS172294 / TOYOTA FINANCIA</t>
  </si>
  <si>
    <t>2T3JFREV6GW525341</t>
  </si>
  <si>
    <t>2T3JFREV9GW522336</t>
  </si>
  <si>
    <t>2T3JFREV9GW527441</t>
  </si>
  <si>
    <t>2T3RFREV4GW524515</t>
  </si>
  <si>
    <t>2T3RFREVXGW525023</t>
  </si>
  <si>
    <t>2T3WF4EV9DW035819</t>
  </si>
  <si>
    <t>3MYDLAYV8GY110696</t>
  </si>
  <si>
    <t>3N1CN7AD4EK415446</t>
  </si>
  <si>
    <t>5TDYK3DC2GS762692</t>
  </si>
  <si>
    <t>5YFBURHE1GP560580</t>
  </si>
  <si>
    <t>5YFBURHE3GP558720</t>
  </si>
  <si>
    <t>JE4LS21W0DU021389</t>
  </si>
  <si>
    <t>JTDKN3DUXF1896500</t>
  </si>
  <si>
    <t>JTFPX22P1H0067340</t>
  </si>
  <si>
    <t>JTFPX22PXH0067613</t>
  </si>
  <si>
    <t>JTFSX23P9H6171998</t>
  </si>
  <si>
    <t>OCTUBRE</t>
  </si>
  <si>
    <t>CON QUE CHQ FUE PAGADO</t>
  </si>
  <si>
    <t>EN TIEMPO</t>
  </si>
  <si>
    <t>??</t>
  </si>
  <si>
    <t>300-1169N/16</t>
  </si>
  <si>
    <t>2T3JFREV9GW522336 / VALOR MOTR</t>
  </si>
  <si>
    <t>300-1225N/16</t>
  </si>
  <si>
    <t>3MYDLAYVXGY146082 / TOYOTA FINANCIA</t>
  </si>
  <si>
    <t>300-1268N/16</t>
  </si>
  <si>
    <t>5YFBURHE6GP547565 / GRUPO  PEN</t>
  </si>
  <si>
    <t>300-0128N/17</t>
  </si>
  <si>
    <t>MR0EX8CB6H1394589 / TOYOTA FINANCIA</t>
  </si>
  <si>
    <t>300-0134N/17</t>
  </si>
  <si>
    <t>JTFSX23PXH6173176 / CEVER LOMA</t>
  </si>
  <si>
    <t>300-0136N/17</t>
  </si>
  <si>
    <t>5TDYZ3DC8HS774391 / TOYOTA FINANCIA</t>
  </si>
  <si>
    <t>300-0138N/17</t>
  </si>
  <si>
    <t>MR0EX8CB6H1394639 / TOYOTA FINANCIA</t>
  </si>
  <si>
    <t>300-0141N/17</t>
  </si>
  <si>
    <t>MR0EX8DD8H0171041 / TOYOTA FINANCIA</t>
  </si>
  <si>
    <t>300-0141U/16</t>
  </si>
  <si>
    <t>JTDKN3DU0E1821836/ BELTRAN MED</t>
  </si>
  <si>
    <t>300-0145N/17</t>
  </si>
  <si>
    <t>2T3RFREV3HW548970 / TOYOTA FINANCIA</t>
  </si>
  <si>
    <t>300-0146N/17</t>
  </si>
  <si>
    <t>JTDKBRFU6H3027702 / TOYOTA FINANCIA</t>
  </si>
  <si>
    <t>300-0147N/17</t>
  </si>
  <si>
    <t>MR0EX8DD2H0247627 / TOYOTA FINANCIA</t>
  </si>
  <si>
    <t>300-0156N/17</t>
  </si>
  <si>
    <t>MR2B29F33H1025417 / TOYOTA FINANCIA</t>
  </si>
  <si>
    <t>300-0158N/17</t>
  </si>
  <si>
    <t>MR2B29F3XH1024278 / TOYOTA FINANCIA</t>
  </si>
  <si>
    <t>300-0162N/17</t>
  </si>
  <si>
    <t>MR0EX8CB1H1394368 / TOYOTA FINANCIA</t>
  </si>
  <si>
    <t>300-0163N/17</t>
  </si>
  <si>
    <t>MR0EX8DD5H0247654 / TOYOTA FINANCIA</t>
  </si>
  <si>
    <t>300-0164N/17</t>
  </si>
  <si>
    <t>MR2K29F34H1026124 / TOYOTA FINANCIA</t>
  </si>
  <si>
    <t>300-0165N/17</t>
  </si>
  <si>
    <t>MR2K29F36H1026903 / TOYOTA FINANCIA</t>
  </si>
  <si>
    <t>300-0167N/17</t>
  </si>
  <si>
    <t>MR0EX8DD4H0247774 / TOYOTA FINANCIA</t>
  </si>
  <si>
    <t>300-0167U/16</t>
  </si>
  <si>
    <t>MREX32G9E0261648/RODRIGUEZ OCH</t>
  </si>
  <si>
    <t>300-0168N/17</t>
  </si>
  <si>
    <t>MR0EX8DD7H0171063 / TOYOTA FINANCIA</t>
  </si>
  <si>
    <t>300-0168U/16</t>
  </si>
  <si>
    <t>JTFSX23P9F6163252/ MUÑOZ BONIL</t>
  </si>
  <si>
    <t>300-0169N/17</t>
  </si>
  <si>
    <t>MR0EX8DD6H0171152 / TOYOTA FINANCIA</t>
  </si>
  <si>
    <t>300-0171N/17</t>
  </si>
  <si>
    <t>MR0EX8DD9H0247589 / TOYOTA FINANCIA</t>
  </si>
  <si>
    <t>300-0172U/16</t>
  </si>
  <si>
    <t>4T1BF1KKXEU745047 / RIVAS JUAR</t>
  </si>
  <si>
    <t>300-0173N/17</t>
  </si>
  <si>
    <t>5YFBPRHE2HP572570 / TOYOTA FINANCIA</t>
  </si>
  <si>
    <t>300-0175U/16</t>
  </si>
  <si>
    <t>MR0EX8DD5G0165292/DIAZ RUIZ JO</t>
  </si>
  <si>
    <t>300-0177U/16</t>
  </si>
  <si>
    <t>1G1195SX7EF158155 / ALEJANDRA</t>
  </si>
  <si>
    <t>300-0178U/16</t>
  </si>
  <si>
    <t>2T1BUEE0BC559145/TOYOTAFINANCI</t>
  </si>
  <si>
    <t>300-0179U/16</t>
  </si>
  <si>
    <t>KMHCN4BC7BU594767/TOYOTAFINANC</t>
  </si>
  <si>
    <t>300-0180U/16</t>
  </si>
  <si>
    <t>19XFB2586CE610222/TFS</t>
  </si>
  <si>
    <t>300-0181U/16</t>
  </si>
  <si>
    <t>5TDYK3DC6DS334782/TFS</t>
  </si>
  <si>
    <t>300-0182N/17</t>
  </si>
  <si>
    <t>2T3RFREV5HW543236 / OZ  AUTOMO</t>
  </si>
  <si>
    <t>300-0182U/16</t>
  </si>
  <si>
    <t>4T1BK1FK1CU514210 / REYES GONZ</t>
  </si>
  <si>
    <t>300-0183U/16</t>
  </si>
  <si>
    <t>5TFEY5F16FX176529/PANIAGUA CAR</t>
  </si>
  <si>
    <t>300-0184N/17</t>
  </si>
  <si>
    <t>MR0EX8CB2H1394461 / TOYOTA FINANCIA</t>
  </si>
  <si>
    <t>300-0184U/16</t>
  </si>
  <si>
    <t>5TDZK3EH3DS142105/TFS</t>
  </si>
  <si>
    <t>300-0187N/17</t>
  </si>
  <si>
    <t>2T3DFREV1HW547388 / TOYOTA FINANCIA</t>
  </si>
  <si>
    <t>300-0188N/17</t>
  </si>
  <si>
    <t>JTFSX23P3H6173665 / TOYOTA FINANCIA</t>
  </si>
  <si>
    <t>300-0191N/17</t>
  </si>
  <si>
    <t>MR0EX8DD0H0171292 / TOYOTA FINANCIA</t>
  </si>
  <si>
    <t>300-0194N/17</t>
  </si>
  <si>
    <t>3TMCZ5AN4HM052900 / TOYOTA FINANCIA</t>
  </si>
  <si>
    <t>300-0197N/17</t>
  </si>
  <si>
    <t>5TDKZ3DC3HS766706 / DURANGO AU</t>
  </si>
  <si>
    <t>300-0199N/17</t>
  </si>
  <si>
    <t>MR0EX8CB0H1394345 / CCD, AUTOS</t>
  </si>
  <si>
    <t>300-0200N/17</t>
  </si>
  <si>
    <t>5YFBPRHE3HP570794 / TOYOTA FINANCIA</t>
  </si>
  <si>
    <t>300-0201N/17</t>
  </si>
  <si>
    <t>5YFBPRHEXHP571263 / TOYOTA FINANCIA</t>
  </si>
  <si>
    <t>300-0202N/17</t>
  </si>
  <si>
    <t>5YFBPRHE6HP572295 / TOYOTA FINANCIA</t>
  </si>
  <si>
    <t>300-0203N/17</t>
  </si>
  <si>
    <t>5YFBPRHE7HP572435 / TOYOTA FINANCIA</t>
  </si>
  <si>
    <t>300-0204N/17</t>
  </si>
  <si>
    <t>5YFBPRHE0HP572518 / TOYOTA FINANCIA</t>
  </si>
  <si>
    <t>300-0205N/17</t>
  </si>
  <si>
    <t>5YFBPRHE1HP572527 / TOYOTA FINANCIA</t>
  </si>
  <si>
    <t>300-0206N/17</t>
  </si>
  <si>
    <t>5YFBPRHE6HP573964 / TOYOTA FINANCIA</t>
  </si>
  <si>
    <t>300-0207N/17</t>
  </si>
  <si>
    <t>5YFBPRHE8HP574484 / TOYOTA FINANCIA</t>
  </si>
  <si>
    <t>300-0208N/17</t>
  </si>
  <si>
    <t>5YFBPRHE6HP575245 / TOYOTA FINANCIA</t>
  </si>
  <si>
    <t>300-0209N/17</t>
  </si>
  <si>
    <t>5YFBPRHE3HP575381 / TOYOTA FINANCIA</t>
  </si>
  <si>
    <t>300-0210N/17</t>
  </si>
  <si>
    <t>5YFBPRHE0HP578173 / TOYOTA FINANCIA</t>
  </si>
  <si>
    <t>300-0211N/17</t>
  </si>
  <si>
    <t>5YFBPRHE0HP579419 / TOYOTA FINANCIA</t>
  </si>
  <si>
    <t>300-0213N/17</t>
  </si>
  <si>
    <t>5YFBPRHE3HP581696 / TOYOTA FINANCIA</t>
  </si>
  <si>
    <t>300-0214N/17</t>
  </si>
  <si>
    <t>5YFBPRHE3HP581374 / TOYOTA FINANCIA</t>
  </si>
  <si>
    <t>300-0215N/17</t>
  </si>
  <si>
    <t>5YFBPRHE1HP572964 / TOYOTA FINANCIA</t>
  </si>
  <si>
    <t>300-0216N/17</t>
  </si>
  <si>
    <t>5YFBPRHE3HP570018 / TOYOTA FINANCIA</t>
  </si>
  <si>
    <t>300-0217N/17</t>
  </si>
  <si>
    <t>5YFBPRHE4HP570030 / TOYOTA FINANCIA</t>
  </si>
  <si>
    <t>300-0218N/17</t>
  </si>
  <si>
    <t>5YFBPRHE3HP570066 / TOYOTA FINANCIA</t>
  </si>
  <si>
    <t>300-0219N/17</t>
  </si>
  <si>
    <t>5YFBPRHE1HP570535 / TOYOTA FINANCIA</t>
  </si>
  <si>
    <t>300-0220N/17</t>
  </si>
  <si>
    <t>5TDYZ3DC8HS780904 / TOYOTA FINANCIA</t>
  </si>
  <si>
    <t>300-0221N/17</t>
  </si>
  <si>
    <t>5TDYKRFH0GS176343 / TOYOTA FINANCIA</t>
  </si>
  <si>
    <t>300-0223N/17</t>
  </si>
  <si>
    <t>JTDKBRFUXH3027136 / TOYOTA FINANCIA</t>
  </si>
  <si>
    <t>300-0224N/17</t>
  </si>
  <si>
    <t>MR2K29F34H1025183 / TOYOTA FINANCIA</t>
  </si>
  <si>
    <t>300-0225N/17</t>
  </si>
  <si>
    <t>MR2K29F3XH1025947 / TOYOTA FINANCIA</t>
  </si>
  <si>
    <t>300-0226N/17</t>
  </si>
  <si>
    <t>MR2K29F36H1026139 / TOYOTA FINANCIA</t>
  </si>
  <si>
    <t>300-0227N/17</t>
  </si>
  <si>
    <t>MR2K29F38H1026370 / TOYOTA FINANCIA</t>
  </si>
  <si>
    <t>300-0228N/17</t>
  </si>
  <si>
    <t>MR2B29F33H1024039 / TOYOTA FINANCIA</t>
  </si>
  <si>
    <t>300-0230N/17</t>
  </si>
  <si>
    <t>5TDYZ3DC2HS777836 / UNITED  AU</t>
  </si>
  <si>
    <t>300-0232N/17</t>
  </si>
  <si>
    <t>MR0EX8DD0H0170479 / TOYOTA FINANCIA</t>
  </si>
  <si>
    <t>300-0233N/17</t>
  </si>
  <si>
    <t>MR0EX8DD3H0170508 / TOYOTA FINANCIA</t>
  </si>
  <si>
    <t>300-0235N/17</t>
  </si>
  <si>
    <t>5YFBPRHEXHP580092 / TOYOTA FINANCIA</t>
  </si>
  <si>
    <t>300-0236N/17</t>
  </si>
  <si>
    <t>5YFBPRHE9HP581668 / TOYOTA FINANCIA</t>
  </si>
  <si>
    <t>300-0238N/17</t>
  </si>
  <si>
    <t>2T3RFREVXHW540347 / TOYOTA FINANCIA</t>
  </si>
  <si>
    <t>300-0239N/17</t>
  </si>
  <si>
    <t>2T3RFREV2HW544666 / TOYOTA FINANCIA</t>
  </si>
  <si>
    <t>300-0240N/17</t>
  </si>
  <si>
    <t>MR0EX8DD4H0247094 / TOYOTA FINANCIA</t>
  </si>
  <si>
    <t>300-0241N/17</t>
  </si>
  <si>
    <t>5YFBPRHE4HP571369 / TOYOTA FINANCIA</t>
  </si>
  <si>
    <t>300-0242N/17</t>
  </si>
  <si>
    <t>2T3ZFREV7HW314427 / TOYOTA FINANCIA</t>
  </si>
  <si>
    <t>300-0243N/17</t>
  </si>
  <si>
    <t>2T3DFREV6HW545734 / TOYOTA FINANCIA</t>
  </si>
  <si>
    <t>300-0244N/17</t>
  </si>
  <si>
    <t>2T3RFREV2HW543470 / TOYOTA FINANCIA</t>
  </si>
  <si>
    <t>300-0245N/17</t>
  </si>
  <si>
    <t>MR0EX8DD1H0170930 / TOYOTA FINANCIA</t>
  </si>
  <si>
    <t>300-0246N/17</t>
  </si>
  <si>
    <t>3MYDLAYV5HY157380 / FAME PERIS</t>
  </si>
  <si>
    <t>300-0248N/17</t>
  </si>
  <si>
    <t>3TMAZ5CN0HM029778 / TOYOTA FINANCIA</t>
  </si>
  <si>
    <t>300-0249N/17</t>
  </si>
  <si>
    <t>3TMAZ5CN8HM029950 / TOYOTA FINANCIA</t>
  </si>
  <si>
    <t>300-0250N/17</t>
  </si>
  <si>
    <t>3TMCZ5ANXHM046938 / TOYOTA FINANCIA</t>
  </si>
  <si>
    <t>300-0251N/17</t>
  </si>
  <si>
    <t>MR0EX8DD8H0247180 / TOYOTA FINANCIA</t>
  </si>
  <si>
    <t>300-0252N/17</t>
  </si>
  <si>
    <t>MHKMF53F4HK011067 / TOYOTA FINANCIA</t>
  </si>
  <si>
    <t>300-0253N/17</t>
  </si>
  <si>
    <t>JTFPX22P2H0068870 / UNITED AUT</t>
  </si>
  <si>
    <t>300-0254N/17</t>
  </si>
  <si>
    <t>3TMCZ5ANXHM053470 / TOYOTA FINANCIA</t>
  </si>
  <si>
    <t>300-0258N/17</t>
  </si>
  <si>
    <t>2T3RFREV1HW550474 / TOYOTA FINANCIA</t>
  </si>
  <si>
    <t>300-0259N/17</t>
  </si>
  <si>
    <t>JTDKBRFU6H3029305 / TOYOTA FINANCIA</t>
  </si>
  <si>
    <t>300-0260N/17</t>
  </si>
  <si>
    <t>JTDKBRFU0H3030207 / TOYOTA FINANCIA</t>
  </si>
  <si>
    <t>300-0261N/17</t>
  </si>
  <si>
    <t>5TDYZ3DC7HS782045 / TOYOTA FINANCIA</t>
  </si>
  <si>
    <t>300-0262N/17</t>
  </si>
  <si>
    <t>5YFBPRHE3HP585652 / TOYOTA FINANCIA</t>
  </si>
  <si>
    <t>300-0263N/17</t>
  </si>
  <si>
    <t>5YFBPRHE1HP586430 / TOYOTA FINANCIA</t>
  </si>
  <si>
    <t>300-0264N/17</t>
  </si>
  <si>
    <t>4T1BF1FK6HU330635 / TOYOTA FINANCIA</t>
  </si>
  <si>
    <t>300-0265N/17</t>
  </si>
  <si>
    <t>2T3RFREV0HW549378 / TOYOTA FINANCIA</t>
  </si>
  <si>
    <t>300-0266N/17</t>
  </si>
  <si>
    <t>2T3DFREVXHW549351 / TOYOTA FINANCIA</t>
  </si>
  <si>
    <t>300-0267N/17</t>
  </si>
  <si>
    <t>2T3RFREVXHW549744 / TOYOTA FINANCIA</t>
  </si>
  <si>
    <t>300-0268N/17</t>
  </si>
  <si>
    <t>5TDYZ3DC9HS782807 / TOYOTA FINANCIA</t>
  </si>
  <si>
    <t>300-0269N/17</t>
  </si>
  <si>
    <t>5YFBPRHE2HP584234 / TOYOTA FINANCIA</t>
  </si>
  <si>
    <t>300-0270N/17</t>
  </si>
  <si>
    <t>5YFBPRHEXHP584899 / TOYOTA FINANCIA</t>
  </si>
  <si>
    <t>300-0271N/17</t>
  </si>
  <si>
    <t>2T3RFREV7HW551788 / TOYOTA FINANCIA</t>
  </si>
  <si>
    <t>300-0273N/17</t>
  </si>
  <si>
    <t>MR0EX8DD4H0170887 / TOYOTA FINANCIA</t>
  </si>
  <si>
    <t>300-1275N/16</t>
  </si>
  <si>
    <t>MR0EX8DD1G0170215 / TOYOMOTORS</t>
  </si>
  <si>
    <t>300-1278N/16</t>
  </si>
  <si>
    <t>MHKMF53F9GK009846 / TOYOTA FINANCIA</t>
  </si>
  <si>
    <t>300-1279N/16</t>
  </si>
  <si>
    <t>2T3RFREVXGW537110 / TOYOTA FINANCI</t>
  </si>
  <si>
    <t>300-1280N/16</t>
  </si>
  <si>
    <t>MHKMF53FXGK010911 / TOYOTA FINANCIA</t>
  </si>
  <si>
    <t>300-1281N/16</t>
  </si>
  <si>
    <t>MHKMF53F8GK010857 / TOYOTA FINANCI</t>
  </si>
  <si>
    <t>300-1282N/16</t>
  </si>
  <si>
    <t>5TDKKRFH5GS178823 / TOYOTA FINANCIA</t>
  </si>
  <si>
    <t>300-1285N/16</t>
  </si>
  <si>
    <t>MHKMF53F6GK010680 / TOYOTA FINANCIA</t>
  </si>
  <si>
    <t>300-1286N/16</t>
  </si>
  <si>
    <t>MHKMF53F5GK010928 / TOYOTA FINANCIA</t>
  </si>
  <si>
    <t>300-1287N/16</t>
  </si>
  <si>
    <t>5TDZKRFH8GS180886 / AUTOMOTRIZ</t>
  </si>
  <si>
    <t>5TDYK3DC9GS716793</t>
  </si>
  <si>
    <t>MR0EX8DD2G0246458</t>
  </si>
  <si>
    <t>MR0EX8DD5G0246552</t>
  </si>
  <si>
    <t>4T1BF1FK8HU306756</t>
  </si>
  <si>
    <t>5TDKKRFH2GS169450</t>
  </si>
  <si>
    <t>5TDKKRFH8GS170988</t>
  </si>
  <si>
    <t>5TDYKRFH0GS170848</t>
  </si>
  <si>
    <t>2T3RFREV2GW535092</t>
  </si>
  <si>
    <t>5TDKKRFH4GS171510</t>
  </si>
  <si>
    <t>5TDYY5G15GS065988</t>
  </si>
  <si>
    <t>MR0EX8DD4G0170113</t>
  </si>
  <si>
    <t>1G1J86SBXF4205219</t>
  </si>
  <si>
    <t>1C3ADZABXDN766425</t>
  </si>
  <si>
    <t>1C3ADZAB9DN599426</t>
  </si>
  <si>
    <t>MR2K29F39H1023378</t>
  </si>
  <si>
    <t>MR2K29F33H1022260</t>
  </si>
  <si>
    <t>MR0EX8DD4G0170368</t>
  </si>
  <si>
    <t>MR0EX8DD8G0246786</t>
  </si>
  <si>
    <t>MR2K29F30H1021227</t>
  </si>
  <si>
    <t>JTDKBRFU1H3026456</t>
  </si>
  <si>
    <t>3MYDLAYV7GY143186</t>
  </si>
  <si>
    <t>MR2B29F39H1020500</t>
  </si>
  <si>
    <t>3MYDLAYV3HY149777</t>
  </si>
  <si>
    <t>2T3KF9DV6CW117387</t>
  </si>
  <si>
    <t>2T3RFREV9GW532755</t>
  </si>
  <si>
    <t>5TDYKRFH4GS172294</t>
  </si>
  <si>
    <t>3TMCZ5AN8HM046212</t>
  </si>
  <si>
    <t>5YFBURHE6GP547565</t>
  </si>
  <si>
    <t>MR0EX8DD1G0170215</t>
  </si>
  <si>
    <t>5YFBPRHE1HP572964</t>
  </si>
  <si>
    <t>5YFBPRHE3HP570018</t>
  </si>
  <si>
    <t>5YFBPRHE4HP570030</t>
  </si>
  <si>
    <t>5YFBPRHE3HP570066</t>
  </si>
  <si>
    <t>5YFBPRHE1HP570535</t>
  </si>
  <si>
    <t>5TDYZ3DC8HS780904</t>
  </si>
  <si>
    <t>5TDYKRFH0GS176343</t>
  </si>
  <si>
    <t>JTDKBRFUXH3027136</t>
  </si>
  <si>
    <t>MR2B29F33H1025417</t>
  </si>
  <si>
    <t>MR2K29F34H1025183</t>
  </si>
  <si>
    <t>MR2K29F3XH1025947</t>
  </si>
  <si>
    <t>MR2K29F36H1026139</t>
  </si>
  <si>
    <t>MR0EX8CB6H1394639</t>
  </si>
  <si>
    <t>MR0EX8DD8H0171041</t>
  </si>
  <si>
    <t>MR0EX8DD0H0171292</t>
  </si>
  <si>
    <t>MR0EX8DD5H0247654</t>
  </si>
  <si>
    <t>2T3RFREVXGW537110</t>
  </si>
  <si>
    <t>MR2K29F38H1026370</t>
  </si>
  <si>
    <t>MR2K29F34H1026124</t>
  </si>
  <si>
    <t>MR2K29F36H1026903</t>
  </si>
  <si>
    <t>MR0EX8DD2H0247627</t>
  </si>
  <si>
    <t>MR0EX8DD4H0247774</t>
  </si>
  <si>
    <t>MR0EX8DD7H0171063</t>
  </si>
  <si>
    <t>MR0EX8DD6H0171152</t>
  </si>
  <si>
    <t>MR0EX8DD9H0247589</t>
  </si>
  <si>
    <t>5YFBPRHE2HP572570</t>
  </si>
  <si>
    <t>5YFBPRHE1HP577713</t>
  </si>
  <si>
    <t>5YFBPRHE5HP578864</t>
  </si>
  <si>
    <t>5YFBPRHE3HP570794</t>
  </si>
  <si>
    <t>5YFBPRHEXHP571263</t>
  </si>
  <si>
    <t>5YFBPRHE6HP572295</t>
  </si>
  <si>
    <t>5YFBPRHE7HP572435</t>
  </si>
  <si>
    <t>5YFBPRHE0HP572518</t>
  </si>
  <si>
    <t>5YFBPRHE1HP572527</t>
  </si>
  <si>
    <t>5YFBPRHE8HP574484</t>
  </si>
  <si>
    <t>5YFBPRHE6HP575245</t>
  </si>
  <si>
    <t>5YFBPRHE3HP575381</t>
  </si>
  <si>
    <t>5YFBPRHE0HP578173</t>
  </si>
  <si>
    <t>5YFBPRHE0HP579419</t>
  </si>
  <si>
    <t>5YFBPRHE3HP581696</t>
  </si>
  <si>
    <t>5YFBPRHE3HP581374</t>
  </si>
  <si>
    <t>MR0EX8DD4H0170825</t>
  </si>
  <si>
    <t>MR0EX8DD0H0170479</t>
  </si>
  <si>
    <t>MR0EX8DD3H0170508</t>
  </si>
  <si>
    <t>5YFBPRHE3HP582847</t>
  </si>
  <si>
    <t>5YFBPRHEXHP580092</t>
  </si>
  <si>
    <t>5YFBPRHE9HP581668</t>
  </si>
  <si>
    <t>2T3RFREVXHW540347</t>
  </si>
  <si>
    <t>2T3RFREV2HW544666</t>
  </si>
  <si>
    <t>5TDKKRFH5GS178823</t>
  </si>
  <si>
    <t>MR0EX8CB1H1394368</t>
  </si>
  <si>
    <t>MR0EX8DD8H0247180</t>
  </si>
  <si>
    <t>MR0EX8DD4H0247094</t>
  </si>
  <si>
    <t>5YFBPRHE4HP571369</t>
  </si>
  <si>
    <t>2T3ZFREV7HW314427</t>
  </si>
  <si>
    <t>2T3DFREV6HW545734</t>
  </si>
  <si>
    <t>2T3RFREV2HW543470</t>
  </si>
  <si>
    <t>MR0EX8CB2H1394461</t>
  </si>
  <si>
    <t>MR0EX8DD4H0170887</t>
  </si>
  <si>
    <t>MR0EX8DD1H0170930</t>
  </si>
  <si>
    <t>MR2B29F33H1024039</t>
  </si>
  <si>
    <t>MR2B29F3XH1024278</t>
  </si>
  <si>
    <t>MR0EX8CB3H1394484</t>
  </si>
  <si>
    <t>JTFSX23P9F6163252</t>
  </si>
  <si>
    <t>JTDKN3DU0E1821836</t>
  </si>
  <si>
    <t>MR0EX32G9E0261648</t>
  </si>
  <si>
    <t>2T3YF4EV2DW056231</t>
  </si>
  <si>
    <t>4T1BF1FKXEU745047</t>
  </si>
  <si>
    <t>2T3RFREV5HW543236</t>
  </si>
  <si>
    <t>JTFSX23PXH6173176</t>
  </si>
  <si>
    <t>5TDKZ3DC3HS766706</t>
  </si>
  <si>
    <t>JTFSX23P9H6173203</t>
  </si>
  <si>
    <t>3TMCZ5AN4HM052900</t>
  </si>
  <si>
    <t>5TDYZ3DC2HS777836</t>
  </si>
  <si>
    <t>MHKMF53F6GK010680</t>
  </si>
  <si>
    <t>MHKMF53F8GK010857</t>
  </si>
  <si>
    <t>MHKMF53FXGK010911</t>
  </si>
  <si>
    <t>MHKMF53F5GK010928</t>
  </si>
  <si>
    <t>JTFSX23P3H6173665</t>
  </si>
  <si>
    <t>5TFEY5F16FX176529</t>
  </si>
  <si>
    <t>MR0EX8DD5G0165292</t>
  </si>
  <si>
    <t>4T1BK1FK1CU514210</t>
  </si>
  <si>
    <t>1G1195SX7EF158155</t>
  </si>
  <si>
    <t>MR0EX8CB0H1394345</t>
  </si>
  <si>
    <t>JTDKBRFU6H3029305</t>
  </si>
  <si>
    <t>JTDKBRFU0H3030207</t>
  </si>
  <si>
    <t>3MYDLAYV5HY157380</t>
  </si>
  <si>
    <t>5TDZKRFH8GS180886</t>
  </si>
  <si>
    <t>TACOMA , AUN NO LLEGA A LA AGECIA Y YA ESTA VALE DE SALIDA</t>
  </si>
  <si>
    <t>NOVIEMBRE</t>
  </si>
  <si>
    <t>5YFBPRHE5HP573964</t>
  </si>
  <si>
    <t>/ TOYOTA FINANCIA</t>
  </si>
  <si>
    <t>300-0005U/16</t>
  </si>
  <si>
    <t>2T3ZF9DV7BW098197</t>
  </si>
  <si>
    <t>5YFBURHE0GP369104</t>
  </si>
  <si>
    <t>3MYDLAYV0GY108926</t>
  </si>
  <si>
    <t>MHKMF53E2GK000171</t>
  </si>
  <si>
    <t>4T1BF1FK4GU126074</t>
  </si>
  <si>
    <t>300-0109N/16</t>
  </si>
  <si>
    <t>MHKMF53F9GK000340</t>
  </si>
  <si>
    <t>300-0113U/15</t>
  </si>
  <si>
    <t>JS3TE04V3C4100905</t>
  </si>
  <si>
    <t>300-0204N/16</t>
  </si>
  <si>
    <t>MHKMF53E4GK000866</t>
  </si>
  <si>
    <t>MR0EX8DD2G0166111</t>
  </si>
  <si>
    <t>MR0EX8CB3G1391843</t>
  </si>
  <si>
    <t>JTDBT9K32G1446165</t>
  </si>
  <si>
    <t>JTDBT9K3XG1445135</t>
  </si>
  <si>
    <t>/ TOYOTA FINANCI</t>
  </si>
  <si>
    <t>300-0342N/16</t>
  </si>
  <si>
    <t>MHKMF53E4GK001421</t>
  </si>
  <si>
    <t>300-0343N/16</t>
  </si>
  <si>
    <t>MHKMF53E8GK001423</t>
  </si>
  <si>
    <t>300-0346N/16</t>
  </si>
  <si>
    <t>5YFBURHE5GP430690</t>
  </si>
  <si>
    <t>300-0349N/16</t>
  </si>
  <si>
    <t>MHKMF53F8GK002404</t>
  </si>
  <si>
    <t>300-0350N/16</t>
  </si>
  <si>
    <t>2T3RFREV5GW419210</t>
  </si>
  <si>
    <t>300-0353N/16</t>
  </si>
  <si>
    <t>5YFBURHE3GP437900</t>
  </si>
  <si>
    <t>MR0EX8DD4G0165574</t>
  </si>
  <si>
    <t>5YFBURHE1GP385618</t>
  </si>
  <si>
    <t>MHKMF53F5GK002845</t>
  </si>
  <si>
    <t>300-0372N/16</t>
  </si>
  <si>
    <t>JTDBT9K31G1446609</t>
  </si>
  <si>
    <t>300-0374N/16</t>
  </si>
  <si>
    <t>JTDBT9K33G1446515</t>
  </si>
  <si>
    <t>300-0376N/16</t>
  </si>
  <si>
    <t>JTDBT9K30G1446360</t>
  </si>
  <si>
    <t>300-0378N/16</t>
  </si>
  <si>
    <t>JTDKBRFU6G3000739</t>
  </si>
  <si>
    <t>300-0379N/16</t>
  </si>
  <si>
    <t>5YFBURHE9GP443538</t>
  </si>
  <si>
    <t>300-0380N/16</t>
  </si>
  <si>
    <t>5YFBURHE9GP446343</t>
  </si>
  <si>
    <t>300-0381N/16</t>
  </si>
  <si>
    <t>2T3RFREV6GW427932</t>
  </si>
  <si>
    <t>300-0383N/16</t>
  </si>
  <si>
    <t>2T3RFREV9GW428458</t>
  </si>
  <si>
    <t>3TMAZ5CN5GM011470</t>
  </si>
  <si>
    <t>300-0387N/16</t>
  </si>
  <si>
    <t>2T3RFREV5GW429848</t>
  </si>
  <si>
    <t>MHKMF53F8GK002886</t>
  </si>
  <si>
    <t>300-0391N/16</t>
  </si>
  <si>
    <t>5YFBURHE5GP437252</t>
  </si>
  <si>
    <t>2T3RFREV8GW426605</t>
  </si>
  <si>
    <t>2T3RFREV9GW431313</t>
  </si>
  <si>
    <t>300-0396N/16</t>
  </si>
  <si>
    <t>2T3RFREV8GW428791</t>
  </si>
  <si>
    <t>300-0400N/16</t>
  </si>
  <si>
    <t>5TDYK3DC7GS696480</t>
  </si>
  <si>
    <t>300-0401N/16</t>
  </si>
  <si>
    <t>5YFBURHE6GP366479</t>
  </si>
  <si>
    <t>300-0402N/16</t>
  </si>
  <si>
    <t>2T3RFREV6GW430524</t>
  </si>
  <si>
    <t>MHKMF53F6GK003549</t>
  </si>
  <si>
    <t>2T3RFREV2GW418421</t>
  </si>
  <si>
    <t>300-0406N/16</t>
  </si>
  <si>
    <t>5YFBURHE1GP430167</t>
  </si>
  <si>
    <t>300-0407N/16</t>
  </si>
  <si>
    <t>5YFBURHE8GP448231</t>
  </si>
  <si>
    <t>MR0EX8DD7G0243734</t>
  </si>
  <si>
    <t>MR0EX8DD9G0244562</t>
  </si>
  <si>
    <t>300-0415N/16</t>
  </si>
  <si>
    <t>MR0EX8CB6G1392291</t>
  </si>
  <si>
    <t>300-0416N/16</t>
  </si>
  <si>
    <t>MR0EX8DD7G0166850</t>
  </si>
  <si>
    <t>300-0417N/16</t>
  </si>
  <si>
    <t>3TMCZ5AN6GM016107</t>
  </si>
  <si>
    <t>4T1BK1FK6FU560555</t>
  </si>
  <si>
    <t>300-0424N/16</t>
  </si>
  <si>
    <t>MR0EX8DDXG0166728</t>
  </si>
  <si>
    <t>300-0425N/16</t>
  </si>
  <si>
    <t>MR0EX8DD1G0243700</t>
  </si>
  <si>
    <t>300-0427N/16</t>
  </si>
  <si>
    <t>MHKMF53E9GK002354</t>
  </si>
  <si>
    <t>MR0EX8CB8G1392308</t>
  </si>
  <si>
    <t>MR0EX8CB4G1392192</t>
  </si>
  <si>
    <t>300-0435N/16</t>
  </si>
  <si>
    <t>MR0EX8CB3G1392345</t>
  </si>
  <si>
    <t>300-0436N/16</t>
  </si>
  <si>
    <t>2T3JFREV2GW431554</t>
  </si>
  <si>
    <t>300-0441N/16</t>
  </si>
  <si>
    <t>3TMAZ5CN7GM012829</t>
  </si>
  <si>
    <t>300-0442N/16</t>
  </si>
  <si>
    <t>3MYDLAYV8GY128003</t>
  </si>
  <si>
    <t>300-0443N/16</t>
  </si>
  <si>
    <t>3TMAZ5CN8GM012970</t>
  </si>
  <si>
    <t>300-0444N/16</t>
  </si>
  <si>
    <t>3TMAZ5CN0GM012817</t>
  </si>
  <si>
    <t>300-0446N/16</t>
  </si>
  <si>
    <t>MHKMF53E7GK002854</t>
  </si>
  <si>
    <t>300-0448N/16</t>
  </si>
  <si>
    <t>2T3RFREV6GW417501</t>
  </si>
  <si>
    <t>/ DURANGO  A</t>
  </si>
  <si>
    <t>300-0449N/16</t>
  </si>
  <si>
    <t>5TDKKRFH7GS127954</t>
  </si>
  <si>
    <t>300-0450N/16</t>
  </si>
  <si>
    <t>5YFBURHEXGP452992</t>
  </si>
  <si>
    <t>300-0451N/16</t>
  </si>
  <si>
    <t>MHKMF53F9GK003156</t>
  </si>
  <si>
    <t>3MYDLAYV3GY129138</t>
  </si>
  <si>
    <t>300-0476N/16</t>
  </si>
  <si>
    <t>4T1BF1FK2GU169814</t>
  </si>
  <si>
    <t>300-0477N/16</t>
  </si>
  <si>
    <t>MR0EX8CB7G1392445</t>
  </si>
  <si>
    <t>5YFBURHE4FP315349</t>
  </si>
  <si>
    <t>300-0761N/15</t>
  </si>
  <si>
    <t>JTDKN3DU5F1954142</t>
  </si>
  <si>
    <t>5TDZK3DC1FS628565</t>
  </si>
  <si>
    <t>JTFSX23P9F6160190</t>
  </si>
  <si>
    <t>JTDBT9K3XF1439835</t>
  </si>
  <si>
    <t>5YFBURHE2FP323112</t>
  </si>
  <si>
    <t>/ ALECSA PAC</t>
  </si>
  <si>
    <t>5TDKKRFHXFS106479</t>
  </si>
  <si>
    <t>300-0962N/15</t>
  </si>
  <si>
    <t>JTDKN3DU1F1986487</t>
  </si>
  <si>
    <t>300-1000N/15</t>
  </si>
  <si>
    <t>JTFSX23P7F6164948</t>
  </si>
  <si>
    <t>/ AUTOMOTRI</t>
  </si>
  <si>
    <t>300-1028N/15</t>
  </si>
  <si>
    <t>JTFSX23P2F6161679</t>
  </si>
  <si>
    <t>300-1030N/15</t>
  </si>
  <si>
    <t>5TDYKRFH4FS118282</t>
  </si>
  <si>
    <t>300-1031N/15</t>
  </si>
  <si>
    <t>JTFSX23P7F6164156</t>
  </si>
  <si>
    <t>300-1032N/15</t>
  </si>
  <si>
    <t>JTFSX23P6F6165511</t>
  </si>
  <si>
    <t>JTFSX23P1F6163097</t>
  </si>
  <si>
    <t>JTFSX23P2F6163237</t>
  </si>
  <si>
    <t>PROVEEDOR</t>
  </si>
  <si>
    <t>TOTAL</t>
  </si>
  <si>
    <t>TOYOTA FINANCIA</t>
  </si>
  <si>
    <t>OYOTA FINAN</t>
  </si>
  <si>
    <t>300-0025U/16</t>
  </si>
  <si>
    <t>MEX4G2606ET010528 /</t>
  </si>
  <si>
    <t>TOYOTA FIN</t>
  </si>
  <si>
    <t>3MYDLAYV0GY108926 /</t>
  </si>
  <si>
    <t>MHKMF53E2GK000171 /</t>
  </si>
  <si>
    <t>MHKMF53F9GK000340 /</t>
  </si>
  <si>
    <t>JS3TE04V3C4100905 /</t>
  </si>
  <si>
    <t>MHKMF53E4GK000866 /</t>
  </si>
  <si>
    <t>DALTON AUT</t>
  </si>
  <si>
    <t>MHKMF53E4GK001421 /</t>
  </si>
  <si>
    <t>MHKMF53E8GK001423 /</t>
  </si>
  <si>
    <t>5YFBURHE5GP430690 /</t>
  </si>
  <si>
    <t>2T3RFREV5GW419210 /</t>
  </si>
  <si>
    <t>JTDBT9K31G1446609 /</t>
  </si>
  <si>
    <t>JTDBT9K30G1446360 /</t>
  </si>
  <si>
    <t>JTDKBRFU6G3000739 /</t>
  </si>
  <si>
    <t>5YFBURHE9GP446343 /</t>
  </si>
  <si>
    <t>2T3RFREV5GW430045 /</t>
  </si>
  <si>
    <t>3TMCZ5AN6GM016107 /</t>
  </si>
  <si>
    <t>4T1BK1FK6FU560555 /</t>
  </si>
  <si>
    <t>MR0EX8DD1G0243700 /</t>
  </si>
  <si>
    <t>JTDBT9K37G1446565 /</t>
  </si>
  <si>
    <t>CCD. AUTOS</t>
  </si>
  <si>
    <t>300-0434N/16</t>
  </si>
  <si>
    <t>MR0EX8CB4G1392421 /</t>
  </si>
  <si>
    <t>AUTOMOTORE</t>
  </si>
  <si>
    <t>3TMAZ5CN7GM012829 /</t>
  </si>
  <si>
    <t>5TDKK3DC3GS699141 /</t>
  </si>
  <si>
    <t>2T3RFREV6GW417501 /</t>
  </si>
  <si>
    <t>DURANGO  A</t>
  </si>
  <si>
    <t>5YFBURHEXGP452992 /</t>
  </si>
  <si>
    <t>300-0453N/16</t>
  </si>
  <si>
    <t>3MYDLAYV4GY130427 /</t>
  </si>
  <si>
    <t>300-0454N/16</t>
  </si>
  <si>
    <t>4T1BF1FK8GU163919 /</t>
  </si>
  <si>
    <t>ALDEN  SAT</t>
  </si>
  <si>
    <t>TOY MOTORS</t>
  </si>
  <si>
    <t>5YFBURHE5GP434304 /</t>
  </si>
  <si>
    <t>300-0461N/16</t>
  </si>
  <si>
    <t>MHKMF53E2GK002082 /</t>
  </si>
  <si>
    <t>300-0462N/16</t>
  </si>
  <si>
    <t>MHKMF53F5GK001940 /</t>
  </si>
  <si>
    <t>300-0465N/16</t>
  </si>
  <si>
    <t>MHKMF53E7GK001591 /</t>
  </si>
  <si>
    <t>300-0467N/16</t>
  </si>
  <si>
    <t>MR0EX8DD5G0244588 /</t>
  </si>
  <si>
    <t>300-0470N/16</t>
  </si>
  <si>
    <t>MR0EX8DD8G0167098 /</t>
  </si>
  <si>
    <t>300-0480N/16</t>
  </si>
  <si>
    <t>JTDBT9K36G1446850 /</t>
  </si>
  <si>
    <t>2T3JFREV9GW423077</t>
  </si>
  <si>
    <t>OZ AUTOMOT</t>
  </si>
  <si>
    <t>300-0493N/16</t>
  </si>
  <si>
    <t>5TDKKRFH2GS136223 /</t>
  </si>
  <si>
    <t>300-0495N/16</t>
  </si>
  <si>
    <t>5TDKKRFH6GS136208 /</t>
  </si>
  <si>
    <t>300-0503N/16</t>
  </si>
  <si>
    <t>2T3RFREV2GW440581 /</t>
  </si>
  <si>
    <t>UNITED AUT</t>
  </si>
  <si>
    <t>LIDERAZGO</t>
  </si>
  <si>
    <t>300-0508N/16</t>
  </si>
  <si>
    <t>VNKKTUD35GA059584 /</t>
  </si>
  <si>
    <t>300-0509N/16</t>
  </si>
  <si>
    <t>MR0EX8DD7G0167349 /</t>
  </si>
  <si>
    <t>300-0510N/16</t>
  </si>
  <si>
    <t>MR0EX8DD3G0167512 /</t>
  </si>
  <si>
    <t>300-0511N/16</t>
  </si>
  <si>
    <t>MR0EX8DD0G0167516 /</t>
  </si>
  <si>
    <t>300-0513N/16</t>
  </si>
  <si>
    <t>MHKMF53F4GK004280 /</t>
  </si>
  <si>
    <t>TOYOMOTORS</t>
  </si>
  <si>
    <t>300-0525N/16</t>
  </si>
  <si>
    <t>2T3ZFREV8GW256942 /</t>
  </si>
  <si>
    <t>300-0528N/16</t>
  </si>
  <si>
    <t>3MYDLAYV6GY134804 /</t>
  </si>
  <si>
    <t>300-0529N/16</t>
  </si>
  <si>
    <t>3MYDLAYV4GY134686 /</t>
  </si>
  <si>
    <t>300-0530N/16</t>
  </si>
  <si>
    <t>3MYDLAYV9GY135039 /</t>
  </si>
  <si>
    <t>300-0531N/16</t>
  </si>
  <si>
    <t>5YFBURHE7GP437592 /</t>
  </si>
  <si>
    <t>OZ  AUTOMO</t>
  </si>
  <si>
    <t>300-0532N/16</t>
  </si>
  <si>
    <t>5YFBURHE1GP431416 /</t>
  </si>
  <si>
    <t>300-0533N/16</t>
  </si>
  <si>
    <t>5YFBURHE7GP427726 /</t>
  </si>
  <si>
    <t>300-0535N/16</t>
  </si>
  <si>
    <t>5YFBURHEXGP437411 /</t>
  </si>
  <si>
    <t>DALTON   A</t>
  </si>
  <si>
    <t>300-0541N/16</t>
  </si>
  <si>
    <t>5YFBURHE8GP390332 /</t>
  </si>
  <si>
    <t>MHKMF53E7GK003082 /</t>
  </si>
  <si>
    <t>300-0543N/16</t>
  </si>
  <si>
    <t>4T1BF1FK5GU563274 /</t>
  </si>
  <si>
    <t>300-0544N/16</t>
  </si>
  <si>
    <t>MHKMF53F7GK004502 /</t>
  </si>
  <si>
    <t>300-0546N/16</t>
  </si>
  <si>
    <t>MR0EX8CB5G1392444</t>
  </si>
  <si>
    <t>300-0548N/16</t>
  </si>
  <si>
    <t>VNKKTUD38GA058820 /</t>
  </si>
  <si>
    <t>300-0550N/16</t>
  </si>
  <si>
    <t>2T3RFREV2GW446980 /</t>
  </si>
  <si>
    <t>300-0551N/16</t>
  </si>
  <si>
    <t>MR0EX8CB9G1392625 /</t>
  </si>
  <si>
    <t>DURANGO AU</t>
  </si>
  <si>
    <t>5YFBURHE2FP323112 /</t>
  </si>
  <si>
    <t>ALECSA PAC</t>
  </si>
  <si>
    <t>JTFSX23P7F6164948 /</t>
  </si>
  <si>
    <t>JTFSX23P6F6165511 /</t>
  </si>
  <si>
    <t>300-1038N/15</t>
  </si>
  <si>
    <t>5TDZK3DCXFS661225 /</t>
  </si>
  <si>
    <t>300-1041N/15</t>
  </si>
  <si>
    <t>JTFSX23PXF6162501 /</t>
  </si>
  <si>
    <t>300-1044N/15</t>
  </si>
  <si>
    <t>JTFSX23P0F6164743 /</t>
  </si>
  <si>
    <t>300-0033U/16</t>
  </si>
  <si>
    <t>2T3RF4EVXEW166790 /</t>
  </si>
  <si>
    <t>TOYOTA FINANCIAL</t>
  </si>
  <si>
    <t>300-0556N/16</t>
  </si>
  <si>
    <t>5TDYKRFH9GS140117 /</t>
  </si>
  <si>
    <t>300-0557N/16</t>
  </si>
  <si>
    <t>5TDYKRFH6GS131861 /</t>
  </si>
  <si>
    <t>5TDYK3DC9GS716793 /</t>
  </si>
  <si>
    <t>MR0EX8CB0G1392500</t>
  </si>
  <si>
    <t>300-0574N/16</t>
  </si>
  <si>
    <t>MHKMF53F5GK003834 /</t>
  </si>
  <si>
    <t>4T1BF1FK5GU563274</t>
  </si>
  <si>
    <t>300-0586N/16</t>
  </si>
  <si>
    <t>5TDYK3DC2GS718384 /</t>
  </si>
  <si>
    <t>VNKKTUD38GA059563 /</t>
  </si>
  <si>
    <t>300-0593N/16</t>
  </si>
  <si>
    <t>2T3JFREV5GW458571 /</t>
  </si>
  <si>
    <t>300-0595N/16</t>
  </si>
  <si>
    <t>5YFBURHE7GP478711 /</t>
  </si>
  <si>
    <t>300-0597N/16</t>
  </si>
  <si>
    <t>5YFBURHE8GP473324 /</t>
  </si>
  <si>
    <t>CALIDAD  D</t>
  </si>
  <si>
    <t>300-0603N/16</t>
  </si>
  <si>
    <t>5TDYK3DC3GS721438 /</t>
  </si>
  <si>
    <t>300-0605N/16</t>
  </si>
  <si>
    <t>MR0EX8CB1G1392084 /</t>
  </si>
  <si>
    <t>300-0609N/16</t>
  </si>
  <si>
    <t>3TMAZ5CN4GM009399 /</t>
  </si>
  <si>
    <t>300-0615N/16</t>
  </si>
  <si>
    <t>3TMAZ5CN0GM016107</t>
  </si>
  <si>
    <t>300-0616N/16</t>
  </si>
  <si>
    <t>MR0EX8DD3G0167929 /</t>
  </si>
  <si>
    <t>300-0619N/16</t>
  </si>
  <si>
    <t>MR0EX8DD3G0168014 /</t>
  </si>
  <si>
    <t>300-0620N/16</t>
  </si>
  <si>
    <t>MR0EX8DD4G0168040 /</t>
  </si>
  <si>
    <t>300-0621N/16</t>
  </si>
  <si>
    <t>MR0EX8DD8G0168042 /</t>
  </si>
  <si>
    <t>300-0622N/16</t>
  </si>
  <si>
    <t>MR0EX8DD3G0168059 /</t>
  </si>
  <si>
    <t>300-0623N/16</t>
  </si>
  <si>
    <t>MR0EX8CBXG1393069 /</t>
  </si>
  <si>
    <t>300-0624N/16</t>
  </si>
  <si>
    <t>JTDBT9K3XG1447435 /</t>
  </si>
  <si>
    <t>300-0625N/16</t>
  </si>
  <si>
    <t>2T3JFREV1GW449057 /</t>
  </si>
  <si>
    <t>300-0628N/16</t>
  </si>
  <si>
    <t>3TMCZ5AN9GM025271 /</t>
  </si>
  <si>
    <t>300-0630N/16</t>
  </si>
  <si>
    <t>4T1BF1FK2GU566360 /</t>
  </si>
  <si>
    <t>300-0632N/16</t>
  </si>
  <si>
    <t>4T1BF1FK6GU176264 /</t>
  </si>
  <si>
    <t>PENNINSULA</t>
  </si>
  <si>
    <t>300-0634N/16</t>
  </si>
  <si>
    <t>MR0EX8CB5G1392461 /</t>
  </si>
  <si>
    <t>300-0636N/16</t>
  </si>
  <si>
    <t>JTFSX23P2G6168231 /</t>
  </si>
  <si>
    <t>MHKMF53F2GK005105 /</t>
  </si>
  <si>
    <t>JTDKBRFU0G3505644 /</t>
  </si>
  <si>
    <t>4T1BK1FK5GU573508 /</t>
  </si>
  <si>
    <t>300-0640N/16</t>
  </si>
  <si>
    <t>JTDKBRFU2G3509162 /</t>
  </si>
  <si>
    <t>300-0642N/16</t>
  </si>
  <si>
    <t>JTDKBRFU6G3008212 /</t>
  </si>
  <si>
    <t>300-0645N/16</t>
  </si>
  <si>
    <t>5TDKKRFH1GS137556 /</t>
  </si>
  <si>
    <t>300-0648N/16</t>
  </si>
  <si>
    <t>JTDKBRFU0G3509919 /</t>
  </si>
  <si>
    <t>300-0649N/16</t>
  </si>
  <si>
    <t>3TMAZ5CNXGM016017 /</t>
  </si>
  <si>
    <t>300-0650N/16</t>
  </si>
  <si>
    <t>5YFBURHE2GP484772 /</t>
  </si>
  <si>
    <t>300-0651N/16</t>
  </si>
  <si>
    <t>JTDBT9K30G1448318 /</t>
  </si>
  <si>
    <t>300-0653N/16</t>
  </si>
  <si>
    <t>5TDYK3DC8GS14B736 /</t>
  </si>
  <si>
    <t>300-0654N/16</t>
  </si>
  <si>
    <t>3TMCZ5AN1GM17B670 /</t>
  </si>
  <si>
    <t>300-0655N/16</t>
  </si>
  <si>
    <t>MHKMF53E7GK003602 /</t>
  </si>
  <si>
    <t>300-0658N/16</t>
  </si>
  <si>
    <t>MHKMF53E2GK003880 /</t>
  </si>
  <si>
    <t>300-0659N/16</t>
  </si>
  <si>
    <t>MHKMF53E5GK003520 /</t>
  </si>
  <si>
    <t>300-0660N/16</t>
  </si>
  <si>
    <t>MR0EX8DD4G0244954 /</t>
  </si>
  <si>
    <t>300-0661N/16</t>
  </si>
  <si>
    <t>MHKMF53F5GK005857 /</t>
  </si>
  <si>
    <t>300-0662N/16</t>
  </si>
  <si>
    <t>2T3RFREV4GW454045 /</t>
  </si>
  <si>
    <t>300-0664N/16</t>
  </si>
  <si>
    <t>2T3ZFREV3GW12G748 /</t>
  </si>
  <si>
    <t>300-0666N/16</t>
  </si>
  <si>
    <t>2T3JFREV7GW456160 /</t>
  </si>
  <si>
    <t>300-0667N/16</t>
  </si>
  <si>
    <t>MHKMF53F6GK005866 /</t>
  </si>
  <si>
    <t>300-0668N/16</t>
  </si>
  <si>
    <t>3MYDLAYV1GY138503 /</t>
  </si>
  <si>
    <t>300-0670N/16</t>
  </si>
  <si>
    <t>2T3RFREV9GW451562 /</t>
  </si>
  <si>
    <t>300-0671N/16</t>
  </si>
  <si>
    <t>5YFBURHE3GP478253 /</t>
  </si>
  <si>
    <t>300-0672N/16</t>
  </si>
  <si>
    <t>JTDBT9K39G1449127 /</t>
  </si>
  <si>
    <t>300-0674N/16</t>
  </si>
  <si>
    <t>JTDBT9K39G1447555 /</t>
  </si>
  <si>
    <t>300-0675N/16</t>
  </si>
  <si>
    <t>MR0EX8DD0G0167869 /</t>
  </si>
  <si>
    <t>300-0676N/16</t>
  </si>
  <si>
    <t>5YFBURHE3GP484618 /</t>
  </si>
  <si>
    <t>300-0677N/16</t>
  </si>
  <si>
    <t>2T3ZFREV4GW268330 /</t>
  </si>
  <si>
    <t>300-0679N/16</t>
  </si>
  <si>
    <t>JTDBT9K33G1447373 /</t>
  </si>
  <si>
    <t>DALTON  AU</t>
  </si>
  <si>
    <t>MHKMF53E9GK003066 /</t>
  </si>
  <si>
    <t>MHKMF53E2GK003121 /</t>
  </si>
  <si>
    <t>300-0691N/16</t>
  </si>
  <si>
    <t>5YFBURHE7GP476554 /</t>
  </si>
  <si>
    <t>300-0698N/16</t>
  </si>
  <si>
    <t>MHKMF53F2GK005640 /</t>
  </si>
  <si>
    <t>300-0699N/16</t>
  </si>
  <si>
    <t>5YFBURHE0GP484320 /</t>
  </si>
  <si>
    <t>300-0700N/16</t>
  </si>
  <si>
    <t>5YFBURHE4GP480559 /</t>
  </si>
  <si>
    <t>300-0704N/16</t>
  </si>
  <si>
    <t>VNKKTUD30GA064109 /</t>
  </si>
  <si>
    <t>CEVER TOLU</t>
  </si>
  <si>
    <t>TOY  MOTOR</t>
  </si>
  <si>
    <t>300-0717N/16</t>
  </si>
  <si>
    <t>2T3RFREV5GW465376 /</t>
  </si>
  <si>
    <t>300-0720N/16</t>
  </si>
  <si>
    <t>VNKKTUD36GA058766 /</t>
  </si>
  <si>
    <t>300-0723N/16</t>
  </si>
  <si>
    <t>4T1BF1FK1GU221255 /</t>
  </si>
  <si>
    <t>300-0724N/16</t>
  </si>
  <si>
    <t>2T3JFREV5GW467092 /</t>
  </si>
  <si>
    <t>300-0726N/16</t>
  </si>
  <si>
    <t>MR0EX8CB7G1393112 /</t>
  </si>
  <si>
    <t>300-0729N/16</t>
  </si>
  <si>
    <t>2T3ZFREV4GW269302 /</t>
  </si>
  <si>
    <t>300-0733N/16</t>
  </si>
  <si>
    <t>5TDZKRFH7GS142954 /</t>
  </si>
  <si>
    <t>300-0734N/16</t>
  </si>
  <si>
    <t>MHKMF53E9GK004010 /</t>
  </si>
  <si>
    <t>300-0741N/16</t>
  </si>
  <si>
    <t>JTDBT9K36G1449022 /</t>
  </si>
  <si>
    <t>300-0743N/16</t>
  </si>
  <si>
    <t>4T1BF1FK9GU570728 /</t>
  </si>
  <si>
    <t>AUTOMOVILE</t>
  </si>
  <si>
    <t>300-0744N/16</t>
  </si>
  <si>
    <t>JTFSX23P9G6168758 /</t>
  </si>
  <si>
    <t>300-0747N/16</t>
  </si>
  <si>
    <t>4T1BF1FKXGU565148 /</t>
  </si>
  <si>
    <t>300-0748N/16</t>
  </si>
  <si>
    <t>3MYDLAYV0GY137844 /</t>
  </si>
  <si>
    <t>300-0750N/16</t>
  </si>
  <si>
    <t>JTDBT9K32G1449552 /</t>
  </si>
  <si>
    <t>300-0751N/16</t>
  </si>
  <si>
    <t>JTFSX23P0G6169328 /</t>
  </si>
  <si>
    <t>300-0752N/16</t>
  </si>
  <si>
    <t>JTFSX23P5G6169163 /</t>
  </si>
  <si>
    <t>ALDEN QUER</t>
  </si>
  <si>
    <t>300-0755N/16</t>
  </si>
  <si>
    <t>2T3JFREVXGW469890 /</t>
  </si>
  <si>
    <t>300-0756N/16</t>
  </si>
  <si>
    <t>2T3RFREV6GW456010 /</t>
  </si>
  <si>
    <t>GRUPO  PEN</t>
  </si>
  <si>
    <t>300-0757N/16</t>
  </si>
  <si>
    <t>JTDBT9K35G1449352 /</t>
  </si>
  <si>
    <t>300-0758N/16</t>
  </si>
  <si>
    <t>3TMCZ5AN2GM028187 /</t>
  </si>
  <si>
    <t>300-0760N/16</t>
  </si>
  <si>
    <t>MHKMF53F7GK006329</t>
  </si>
  <si>
    <t>300-0761N/16</t>
  </si>
  <si>
    <t>MHKMF53F9GK005909 /</t>
  </si>
  <si>
    <t>300-0762N/16</t>
  </si>
  <si>
    <t>JTDBT9K30G1449193 /</t>
  </si>
  <si>
    <t>300-0763N/16</t>
  </si>
  <si>
    <t>VNKKTUD37GA059473 /</t>
  </si>
  <si>
    <t>300-0764N/16</t>
  </si>
  <si>
    <t>2T3RFREV2GW471541 /</t>
  </si>
  <si>
    <t>300-0766N/16</t>
  </si>
  <si>
    <t>JTDKBRFUXG3519826 /</t>
  </si>
  <si>
    <t>JTFSX23P2G6169542 /</t>
  </si>
  <si>
    <t>300-0768N/16</t>
  </si>
  <si>
    <t>JTFSX23P4G6169543 /</t>
  </si>
  <si>
    <t>300-0769N/16</t>
  </si>
  <si>
    <t>5TDYK3DC1GS729960 /</t>
  </si>
  <si>
    <t>300-0770N/16</t>
  </si>
  <si>
    <t>MHKMF53FXGK002436 /</t>
  </si>
  <si>
    <t>300-0772N/16</t>
  </si>
  <si>
    <t>300-0773N/16</t>
  </si>
  <si>
    <t>MR0EX8CB9G1392897 /</t>
  </si>
  <si>
    <t>300-0774N/16</t>
  </si>
  <si>
    <t>5YFBURHE6GP484581 /</t>
  </si>
  <si>
    <t>300-0775N/16</t>
  </si>
  <si>
    <t>MHKMF53FXGK006485 /</t>
  </si>
  <si>
    <t>300-0780N/16</t>
  </si>
  <si>
    <t>5YFBURHE8GP478278 /</t>
  </si>
  <si>
    <t>300-0781N/16</t>
  </si>
  <si>
    <t>JTDBT9K38G1449720 /</t>
  </si>
  <si>
    <t>300-0782N/16</t>
  </si>
  <si>
    <t>JTDKBRFU4G3516808</t>
  </si>
  <si>
    <t>300-0784N/16</t>
  </si>
  <si>
    <t>MHKMF53FXGK006132 /</t>
  </si>
  <si>
    <t>2T3RFREV8GW468840</t>
  </si>
  <si>
    <t>MHKMF53E9GK003763 /</t>
  </si>
  <si>
    <t>MHKMF53E6GK003784 /</t>
  </si>
  <si>
    <t>300-0797N/16</t>
  </si>
  <si>
    <t>2T3JFREV6GW469935 /</t>
  </si>
  <si>
    <t>300-0798N/16</t>
  </si>
  <si>
    <t>2T3RFREV9GW467356 /</t>
  </si>
  <si>
    <t>300-0799N/16</t>
  </si>
  <si>
    <t>MHKMF53F7GK006766 /</t>
  </si>
  <si>
    <t>300-0800N/16</t>
  </si>
  <si>
    <t>MHKMF53F4GK006790 /</t>
  </si>
  <si>
    <t>300-0801N/16</t>
  </si>
  <si>
    <t>3MYDLAYV5GY140903 /</t>
  </si>
  <si>
    <t>300-0802N/16</t>
  </si>
  <si>
    <t>5YFBURHE8GP499311 /</t>
  </si>
  <si>
    <t>300-0805N/16</t>
  </si>
  <si>
    <t>5YFBU8HE0GP496977 /</t>
  </si>
  <si>
    <t>300-0806N/16</t>
  </si>
  <si>
    <t>5YFBURHE3GP495294 /</t>
  </si>
  <si>
    <t>300-0807N/16</t>
  </si>
  <si>
    <t>5TDZKRFH6GS147563 /</t>
  </si>
  <si>
    <t>300-0063U/16</t>
  </si>
  <si>
    <t>3N1C7AD6CL860102/TO</t>
  </si>
  <si>
    <t>YOTA FINANC</t>
  </si>
  <si>
    <t>300-0065U/16</t>
  </si>
  <si>
    <t>1FMCU0F77DUB34682/T</t>
  </si>
  <si>
    <t>300-0066U/16</t>
  </si>
  <si>
    <t>3N1CN7AD7FK401199/T</t>
  </si>
  <si>
    <t>300-0788N/16</t>
  </si>
  <si>
    <t>JTDBT9K35G1449660 /</t>
  </si>
  <si>
    <t>5YFBURHE9GP499348 /</t>
  </si>
  <si>
    <t>5YFBURHE5GP499458 /</t>
  </si>
  <si>
    <t>300-0808N/16</t>
  </si>
  <si>
    <t>MR0EX8CB0G1393324 /</t>
  </si>
  <si>
    <t>300-0810N/16</t>
  </si>
  <si>
    <t>MR0EX8CB0G1393341 /</t>
  </si>
  <si>
    <t>300-0811N/16</t>
  </si>
  <si>
    <t>JTDBT9K32G1448093 /</t>
  </si>
  <si>
    <t>300-0813N/16</t>
  </si>
  <si>
    <t>5YFBU8HE0GP502096 /</t>
  </si>
  <si>
    <t>5YFBURHE3GP504298 /</t>
  </si>
  <si>
    <t>300-0816N/16</t>
  </si>
  <si>
    <t>2T3RFREV4GW477163 /</t>
  </si>
  <si>
    <t>300-0817N/16</t>
  </si>
  <si>
    <t>MR0EX8DD0G0245230 /</t>
  </si>
  <si>
    <t>300-0820N/16</t>
  </si>
  <si>
    <t>MR0EX8DDXG0168723 /</t>
  </si>
  <si>
    <t>300-0821N/16</t>
  </si>
  <si>
    <t>MR0EX8DD6G0168458 /</t>
  </si>
  <si>
    <t>300-0822N/16</t>
  </si>
  <si>
    <t>MR0EX8DD5G0168600 /</t>
  </si>
  <si>
    <t>300-0829N/16</t>
  </si>
  <si>
    <t>5TDKK3DC3GS737175 /</t>
  </si>
  <si>
    <t>300-0834N/16</t>
  </si>
  <si>
    <t>5YFBURHE7GP488641 /</t>
  </si>
  <si>
    <t>300-0835N/16</t>
  </si>
  <si>
    <t>3TMAZ5CNXGM020360 /</t>
  </si>
  <si>
    <t>300-0836N/16</t>
  </si>
  <si>
    <t>3TMAZ5CNXGM020956 /</t>
  </si>
  <si>
    <t>300-0838N/16</t>
  </si>
  <si>
    <t>VNKKTUD31GA065611 /</t>
  </si>
  <si>
    <t>300-0839N/16</t>
  </si>
  <si>
    <t>2T3DFREVXGW484516 /</t>
  </si>
  <si>
    <t>300-0840N/16</t>
  </si>
  <si>
    <t>JTDBT9K31G1449428 /</t>
  </si>
  <si>
    <t>AUTOMOTRIZ</t>
  </si>
  <si>
    <t>300-0841N/16</t>
  </si>
  <si>
    <t>MHKMF53E1GK004079 /</t>
  </si>
  <si>
    <t>ALDEN SATE</t>
  </si>
  <si>
    <t>300-0845N/16</t>
  </si>
  <si>
    <t>5YFBURHE4GP466385 /</t>
  </si>
  <si>
    <t>PREMIER DE</t>
  </si>
  <si>
    <t>300-0846N/16</t>
  </si>
  <si>
    <t>5YFBURHEXGP493025 /</t>
  </si>
  <si>
    <t>300-0848N/16</t>
  </si>
  <si>
    <t>3TMCZ5AN2GM032255 /</t>
  </si>
  <si>
    <t>300-0849N/16</t>
  </si>
  <si>
    <t>5TDKKRFH0GS148421 /</t>
  </si>
  <si>
    <t>300-0850N/16</t>
  </si>
  <si>
    <t>JTDKBRFU7G3520562 /</t>
  </si>
  <si>
    <t>300-0853N/16</t>
  </si>
  <si>
    <t>MR0EX8DD6G0168850 /</t>
  </si>
  <si>
    <t>300-0857N/16</t>
  </si>
  <si>
    <t>MHKMF53F3GK006182 /</t>
  </si>
  <si>
    <t>3MYDLAYV8GY142774 /</t>
  </si>
  <si>
    <t>300-0861N/16</t>
  </si>
  <si>
    <t>3MYDLAYV9GY143223 /</t>
  </si>
  <si>
    <t>3MYDLAYV7GY142832 /</t>
  </si>
  <si>
    <t>5YFBURHE7GP492320 /</t>
  </si>
  <si>
    <t>2T3DFREV5GW474542 /</t>
  </si>
  <si>
    <t>300-0867N/16</t>
  </si>
  <si>
    <t>3TMAZ5CN3GM021723 /</t>
  </si>
  <si>
    <t>300-0868N/16</t>
  </si>
  <si>
    <t>MR0EX8DD6G168878 /</t>
  </si>
  <si>
    <t>300-0869N/16</t>
  </si>
  <si>
    <t>5TDYK3DC0GS736611 /</t>
  </si>
  <si>
    <t>JTDBT9K35G1450775 /</t>
  </si>
  <si>
    <t>300-0873N/16</t>
  </si>
  <si>
    <t>300-0874N/16</t>
  </si>
  <si>
    <t>5YFBURHE6GP480577 /</t>
  </si>
  <si>
    <t>CEVER  TOL</t>
  </si>
  <si>
    <t>300-0875N/16</t>
  </si>
  <si>
    <t>2T3DFREV0GW488820 /</t>
  </si>
  <si>
    <t>300-0876N/16</t>
  </si>
  <si>
    <t>5YFBURHE3GP517956 /</t>
  </si>
  <si>
    <t>300-0878N/16</t>
  </si>
  <si>
    <t>2T3ZFREV2GW265863 /</t>
  </si>
  <si>
    <t>SAMURAI MO</t>
  </si>
  <si>
    <t>300-0880N/16</t>
  </si>
  <si>
    <t>JTDBT9K31G1449560 /</t>
  </si>
  <si>
    <t>300-0881N/16</t>
  </si>
  <si>
    <t>2T3ZFREV7GW275823 /</t>
  </si>
  <si>
    <t>300-0882N/16</t>
  </si>
  <si>
    <t>MR0EX8CB3G1393463 /</t>
  </si>
  <si>
    <t>300-0885N/16</t>
  </si>
  <si>
    <t>VNKKTUD30GA060772 /</t>
  </si>
  <si>
    <t>300-0888N/16</t>
  </si>
  <si>
    <t>JTDBT9K39G1447796 /</t>
  </si>
  <si>
    <t>300-0889N/16</t>
  </si>
  <si>
    <t>JTDBT9K30G1449937 /</t>
  </si>
  <si>
    <t>DECADA   A</t>
  </si>
  <si>
    <t>300-0893N/16</t>
  </si>
  <si>
    <t>3TMCZ5AN6GM027267 /</t>
  </si>
  <si>
    <t>300-0001N/17</t>
  </si>
  <si>
    <t>MR2B29F3XH1000191</t>
  </si>
  <si>
    <t>MR2B29F33H1000310</t>
  </si>
  <si>
    <t>300-0004N/17</t>
  </si>
  <si>
    <t>MR2B29F34H1002275</t>
  </si>
  <si>
    <t>3MYDLAYV8GY110696 /</t>
  </si>
  <si>
    <t>GONZALEZ C</t>
  </si>
  <si>
    <t>300-0084U/16</t>
  </si>
  <si>
    <t>MHKMC13F8DK003503/T</t>
  </si>
  <si>
    <t>300-0087U/16</t>
  </si>
  <si>
    <t>4T1BK1FK9CU017678/</t>
  </si>
  <si>
    <t>TOYOTA FINA</t>
  </si>
  <si>
    <t>300-0088U/16</t>
  </si>
  <si>
    <t>2T3WF4EV6DW040735/T</t>
  </si>
  <si>
    <t>300-0090U/16</t>
  </si>
  <si>
    <t>3MYDLAYV8GY109483/</t>
  </si>
  <si>
    <t>3G1TB5BF0CL141883/</t>
  </si>
  <si>
    <t>4T1BF1FK4GU126074 /</t>
  </si>
  <si>
    <t>300-0897N/16</t>
  </si>
  <si>
    <t>5YFBURHE1GP516370 /</t>
  </si>
  <si>
    <t>300-0900N/16</t>
  </si>
  <si>
    <t>5YFBU8HE6GP515452 /</t>
  </si>
  <si>
    <t>300-0914N/16</t>
  </si>
  <si>
    <t>MHKMF53E8GK004709 /</t>
  </si>
  <si>
    <t>DECADA  AU</t>
  </si>
  <si>
    <t>300-0915N/16</t>
  </si>
  <si>
    <t>5TDYK3DC3GS743939 /</t>
  </si>
  <si>
    <t>5YFBURHE6GP493703 /</t>
  </si>
  <si>
    <t>300-0924N/16</t>
  </si>
  <si>
    <t>JTDKBRFU0G3015530 /</t>
  </si>
  <si>
    <t>3MYDLAYV2GY144519 /</t>
  </si>
  <si>
    <t>3MYDLAYV8GY144444 /</t>
  </si>
  <si>
    <t>300-0929N/16</t>
  </si>
  <si>
    <t>3MYDLAYV6GY144457 /</t>
  </si>
  <si>
    <t>300-0931N/16</t>
  </si>
  <si>
    <t>2T3DFREV4GW495575 /</t>
  </si>
  <si>
    <t>300-0933N/16</t>
  </si>
  <si>
    <t>2T3ZFREV3GW274572 /</t>
  </si>
  <si>
    <t>300-0935N/16</t>
  </si>
  <si>
    <t>JTDBT9K33G1450872 /</t>
  </si>
  <si>
    <t>300-0936N/16</t>
  </si>
  <si>
    <t>JTFPX22P3G0065135 /</t>
  </si>
  <si>
    <t>3MYDLAYV8GY143813 /</t>
  </si>
  <si>
    <t>3MYDLAYV4GY144103 /</t>
  </si>
  <si>
    <t>300-0940N/16</t>
  </si>
  <si>
    <t>5YFBURHE5GP521197 /</t>
  </si>
  <si>
    <t>3MYDLAYV6GY144345 /</t>
  </si>
  <si>
    <t>3MYDLAYV6GY144541 /</t>
  </si>
  <si>
    <t>300-0946N/16</t>
  </si>
  <si>
    <t>JTFSX23P4G6170692 /</t>
  </si>
  <si>
    <t>300-0947N/16</t>
  </si>
  <si>
    <t>JTFSX23P3G6170831 /</t>
  </si>
  <si>
    <t>300-0949N/16</t>
  </si>
  <si>
    <t>MR0EX8DD1G0169128 /</t>
  </si>
  <si>
    <t>300-0950N/16</t>
  </si>
  <si>
    <t>MR0EX8DD7G0169151 /</t>
  </si>
  <si>
    <t>300-0951N/16</t>
  </si>
  <si>
    <t>MR0EX8DD6G0169125 /</t>
  </si>
  <si>
    <t>300-0952N/16</t>
  </si>
  <si>
    <t>JTDKBRFU0G3524985 /</t>
  </si>
  <si>
    <t>300-0954N/16</t>
  </si>
  <si>
    <t>5TDKY5G14GS064787 /</t>
  </si>
  <si>
    <t>5YFBURHE7GP522383 /</t>
  </si>
  <si>
    <t>3MYDLAYV4GY144540 /</t>
  </si>
  <si>
    <t>3MYDLAYV0GY144583 /</t>
  </si>
  <si>
    <t>3MYDLAYV1GY145015 /</t>
  </si>
  <si>
    <t>300-0963N/16</t>
  </si>
  <si>
    <t>JTDKBRFU1G3524252 /</t>
  </si>
  <si>
    <t>JTDKBRFUXG3016734 /</t>
  </si>
  <si>
    <t>300-0965N/16</t>
  </si>
  <si>
    <t>JTDKBRFU2G3016730 /</t>
  </si>
  <si>
    <t>300-0966N/16</t>
  </si>
  <si>
    <t>JTDKBRFU7G3017212 /</t>
  </si>
  <si>
    <t>300-0967N/16</t>
  </si>
  <si>
    <t>MR0EX8CB9G1393631 /</t>
  </si>
  <si>
    <t>300-0968N/16</t>
  </si>
  <si>
    <t>5YFBURHE6GP513559 /</t>
  </si>
  <si>
    <t>300-0975N/16</t>
  </si>
  <si>
    <t>5YFBURHE6GP516641 /</t>
  </si>
  <si>
    <t>300-0976N/16</t>
  </si>
  <si>
    <t>2T3RFREV8GW454579 /</t>
  </si>
  <si>
    <t>300-0977N/16</t>
  </si>
  <si>
    <t>JTDKBRFU7G3017503 /</t>
  </si>
  <si>
    <t>300-0978N/16</t>
  </si>
  <si>
    <t>MR0EX8DD3G0245383 /</t>
  </si>
  <si>
    <t>300-0980N/16</t>
  </si>
  <si>
    <t>JTDKBRFU5G3017063 /</t>
  </si>
  <si>
    <t>300-0983N/16</t>
  </si>
  <si>
    <t>JTFSX23P0G6170432 /</t>
  </si>
  <si>
    <t>UNITED  AU</t>
  </si>
  <si>
    <t>300-0988N/16</t>
  </si>
  <si>
    <t>MR0EX8DD1G0169131 /</t>
  </si>
  <si>
    <t>FAME  PERI</t>
  </si>
  <si>
    <t>300-0989N/16</t>
  </si>
  <si>
    <t>JTFPX22P5G0065122 /</t>
  </si>
  <si>
    <t>300-0990N/16</t>
  </si>
  <si>
    <t>2T3RFREV1GW472468 /</t>
  </si>
  <si>
    <t>300-0991N/16</t>
  </si>
  <si>
    <t>JTDBT9K36G1451160 /</t>
  </si>
  <si>
    <t>300-0992N/16</t>
  </si>
  <si>
    <t>2T3RFREV6GW499553 /</t>
  </si>
  <si>
    <t>300-0993N/16</t>
  </si>
  <si>
    <t>2T3RFREV4GW502854 /</t>
  </si>
  <si>
    <t>300-0994N/16</t>
  </si>
  <si>
    <t>MR0EX8CB7G1393594 /</t>
  </si>
  <si>
    <t>ESTADO DE CUENTA</t>
  </si>
  <si>
    <t>JTDBT9K37G1446565</t>
  </si>
  <si>
    <t>4T1BF1FK8GU163919</t>
  </si>
  <si>
    <t>MR0EX8DD8G0167098</t>
  </si>
  <si>
    <t>MR0EX8CB8G1392437</t>
  </si>
  <si>
    <t>MR0EX8CB5G1392461</t>
  </si>
  <si>
    <t>MR0EX8CB3G1392491</t>
  </si>
  <si>
    <t>5TDZK3DCXFS661225</t>
  </si>
  <si>
    <t>JTDBT9K36G1446850</t>
  </si>
  <si>
    <t>MHKMF53E7GK003082</t>
  </si>
  <si>
    <t>4T1BF1FKXGU188675</t>
  </si>
  <si>
    <t>4T1BF1FK2GU566939</t>
  </si>
  <si>
    <t>MR0EX8CB4G1392421</t>
  </si>
  <si>
    <t>2T3RFREV2GW440581</t>
  </si>
  <si>
    <t>VNKKTUD38GA058820</t>
  </si>
  <si>
    <t>JTDBT9K3XG1447113</t>
  </si>
  <si>
    <t>3MYDLAYV4GY130427</t>
  </si>
  <si>
    <t>MRHGM6540EP066031</t>
  </si>
  <si>
    <t>MEX4G2606ET010528</t>
  </si>
  <si>
    <t>JTDBT9K3XG1447435</t>
  </si>
  <si>
    <t>MR0EX8CB9G1392575</t>
  </si>
  <si>
    <t>MR0EX8CB4G1392600</t>
  </si>
  <si>
    <t>MR0EX8CB8G1392647</t>
  </si>
  <si>
    <t>MR0EX8CB9G1392625</t>
  </si>
  <si>
    <t>MR0EX8DD7G0167349</t>
  </si>
  <si>
    <t>MR0EX8DD0G0167337</t>
  </si>
  <si>
    <t>MHKMF53F4GK004280</t>
  </si>
  <si>
    <t>MHKMF53F8GK003990</t>
  </si>
  <si>
    <t>JTDBT9K39G1447555</t>
  </si>
  <si>
    <t>JTDBT9K32G1447610</t>
  </si>
  <si>
    <t>MR0EX8DD0G0167516</t>
  </si>
  <si>
    <t>MR0EX8DD8G0167425</t>
  </si>
  <si>
    <t>JTDBT9K34G1446832</t>
  </si>
  <si>
    <t>MR0EX8DD3G0167512</t>
  </si>
  <si>
    <t>3MYDLAYV8GY130673</t>
  </si>
  <si>
    <t>VNKKTUD30GA059430</t>
  </si>
  <si>
    <t>5YFBURHE4GP461932</t>
  </si>
  <si>
    <t>5YFBURHE2GP461265</t>
  </si>
  <si>
    <t>JTDBT9K31G1447176</t>
  </si>
  <si>
    <t>JTFSX23P3F6164736</t>
  </si>
  <si>
    <t>JTFSX23P0F6164743</t>
  </si>
  <si>
    <t>JTFSX23P3F6162498</t>
  </si>
  <si>
    <t>JTFSX23PXF6162501</t>
  </si>
  <si>
    <t>5YFBURHEXGP437411</t>
  </si>
  <si>
    <t>MHKMF53E8GK002281</t>
  </si>
  <si>
    <t>5YFBURHE1GP431416</t>
  </si>
  <si>
    <t>5YFBURHE7GP427726</t>
  </si>
  <si>
    <t>5TDYKRFH6GS131861</t>
  </si>
  <si>
    <t>5YFBURHE4GP455354</t>
  </si>
  <si>
    <t>5TDKKRFH2GS136223</t>
  </si>
  <si>
    <t>MHKMF53F5GK003834</t>
  </si>
  <si>
    <t>5YFBURHE4GP467598</t>
  </si>
  <si>
    <t>2T3RFREV4GW452621</t>
  </si>
  <si>
    <t>JTDKBRFU0G3509919</t>
  </si>
  <si>
    <t>JTDKBRFU2G3509162</t>
  </si>
  <si>
    <t>MHKMF53F2GK005234</t>
  </si>
  <si>
    <t>5YFBURHE8GP473324</t>
  </si>
  <si>
    <t>3MYDLAYV3GY135151</t>
  </si>
  <si>
    <t>MR0EX8DD3G0167638</t>
  </si>
  <si>
    <t>5TDKKRFH1GS137556</t>
  </si>
  <si>
    <t>MR0EX8CB1G1392084</t>
  </si>
  <si>
    <t>JTDKBRFU6G3008212</t>
  </si>
  <si>
    <t>MHKMF53F0GK005295</t>
  </si>
  <si>
    <t>MHKMF53F2GK005752</t>
  </si>
  <si>
    <t>MHKMF53F5GK005857</t>
  </si>
  <si>
    <t>MHKMF53F6GK005866</t>
  </si>
  <si>
    <t>JTFSX23P2G6168231</t>
  </si>
  <si>
    <t>5YFBURHE7GP476554</t>
  </si>
  <si>
    <t>2T3JFREV5GW458571</t>
  </si>
  <si>
    <t>5TDYKRFH9GS140117</t>
  </si>
  <si>
    <t>3TMAZ5CNXGM016017</t>
  </si>
  <si>
    <t>MR0EX8DD2G0167887</t>
  </si>
  <si>
    <t>MR0EX8DD3G0168059</t>
  </si>
  <si>
    <t>5YFBURHE7GP478711</t>
  </si>
  <si>
    <t>2T3JFREV1GW449057</t>
  </si>
  <si>
    <t>4T1BF1FK6GU176264</t>
  </si>
  <si>
    <t>2T3JFREV7GW456160</t>
  </si>
  <si>
    <t>MHKMF53E5GK003520</t>
  </si>
  <si>
    <t>MHKMF53E7GK003602</t>
  </si>
  <si>
    <t>MHKMF53E2GK003880</t>
  </si>
  <si>
    <t>JTFSX23P1G6168334</t>
  </si>
  <si>
    <t>MR0EX8CBXG1393069</t>
  </si>
  <si>
    <t>MR0EX8DD3G0167929</t>
  </si>
  <si>
    <t>MR0EX8DD1G0167993</t>
  </si>
  <si>
    <t>MR0EX8DD0G0167869</t>
  </si>
  <si>
    <t>VNKKTUD35GA060640</t>
  </si>
  <si>
    <t>VNKKTUD30GA061212</t>
  </si>
  <si>
    <t>VNKKTUD39GA061287</t>
  </si>
  <si>
    <t>2T3JFREV5GW467092</t>
  </si>
  <si>
    <t>5YFBURHE8GP478278</t>
  </si>
  <si>
    <t>1FMCU0F77DUB34682</t>
  </si>
  <si>
    <t>3N1CN7AD7FK401199</t>
  </si>
  <si>
    <t>5YFBU8HE0GP502096</t>
  </si>
  <si>
    <t>JTDBT9K32G1448093</t>
  </si>
  <si>
    <t>2T3DFREV0GW488820</t>
  </si>
  <si>
    <t>JTDBT9K39G1447796</t>
  </si>
  <si>
    <t>5YFBURHE1GP516370</t>
  </si>
  <si>
    <t>MHKMF53E8GK004709</t>
  </si>
  <si>
    <t>5TDYK3DC3GS743939</t>
  </si>
  <si>
    <t>3MYDLAYV6GY144457</t>
  </si>
  <si>
    <t>2T3DFREV4GW495575</t>
  </si>
  <si>
    <t>5YFBURHE5GP521197</t>
  </si>
  <si>
    <t>2T3ZFREV3GW274572</t>
  </si>
  <si>
    <t>JTDKBRFU0G3015530</t>
  </si>
  <si>
    <t>JTDBT9K33G1450872</t>
  </si>
  <si>
    <t>5TDKY5G14GS064787</t>
  </si>
  <si>
    <t>5YFBURHE6GP513559</t>
  </si>
  <si>
    <t>JTDKBRFU2G3016730</t>
  </si>
  <si>
    <t>JTDKBRFUXG3016734</t>
  </si>
  <si>
    <t>JTDKBRFU7G3017212</t>
  </si>
  <si>
    <t>JTDKBRFU1G3524252</t>
  </si>
  <si>
    <t>JTFSX23P4G6170692</t>
  </si>
  <si>
    <t>MHKMC13F8DK003503</t>
  </si>
  <si>
    <t>4T1BK1FK9CU017678</t>
  </si>
  <si>
    <t>2T3WF4EV6DW040735</t>
  </si>
  <si>
    <t>3G1J85CC0ES563431</t>
  </si>
  <si>
    <t>JTDKBRFU0G3524985</t>
  </si>
  <si>
    <t>JTDKBRFU5G3017063</t>
  </si>
  <si>
    <t>MR0EX8DD6G0169125</t>
  </si>
  <si>
    <t>MR0EX8DD1G0169128</t>
  </si>
  <si>
    <t>MR0EX8DD7G0169151</t>
  </si>
  <si>
    <t>2T3RFREV5GW465376</t>
  </si>
  <si>
    <t>MR0EX8CB9G1393631</t>
  </si>
  <si>
    <t>JTFSX23P0G6170432</t>
  </si>
  <si>
    <t>MR0EX8DD3G0245383</t>
  </si>
  <si>
    <t>MR0EX8DD1G0169131</t>
  </si>
  <si>
    <t>JTDKBRFU7G3017503</t>
  </si>
  <si>
    <t>JTFSX23P3G6170831</t>
  </si>
  <si>
    <t>5YFBURHE6GP516641</t>
  </si>
  <si>
    <t>2T3RFREV1GW472468</t>
  </si>
  <si>
    <t>JTDBT9K36G1451160</t>
  </si>
  <si>
    <t>JTFPX22P5G0065122</t>
  </si>
  <si>
    <t>SIN ESTADO DE CUENTA</t>
  </si>
  <si>
    <t>5YFBURHE2FP323112 /ALECSA PACHUCA</t>
  </si>
  <si>
    <t>PENDIENTE:</t>
  </si>
  <si>
    <t>300-0187U/16</t>
  </si>
  <si>
    <t>5YFBURHE0GP369104 / GOVEA MURG</t>
  </si>
  <si>
    <t>300-0190U/16</t>
  </si>
  <si>
    <t>5TDYK3DC3ES429995/ VELAZQUEZ P</t>
  </si>
  <si>
    <t>300-0191U/16</t>
  </si>
  <si>
    <t>3C6YRAAKXDG275978/JET VAN CAR</t>
  </si>
  <si>
    <t>300-0194U/16</t>
  </si>
  <si>
    <t>3N1BC1AS3CK268353/PEREZ ELIZAL</t>
  </si>
  <si>
    <t>300-0195U/16</t>
  </si>
  <si>
    <t>3MYDLAYV1GY138503 / TOYOTA FINANCIA</t>
  </si>
  <si>
    <t>300-0196U/16</t>
  </si>
  <si>
    <t>5TDZM5G1XCS004193/JARAMILLO SA</t>
  </si>
  <si>
    <t>300-0197U/16</t>
  </si>
  <si>
    <t>3N1EB31S6EK320704/JET VAN CAR</t>
  </si>
  <si>
    <t>300-0198U/16</t>
  </si>
  <si>
    <t>3N1EB31S7EK320761/JET VAN CAR</t>
  </si>
  <si>
    <t>300-0199U/16</t>
  </si>
  <si>
    <t>JTDKT9D36CD501898 / BARCENAS S</t>
  </si>
  <si>
    <t>300-0200U/16</t>
  </si>
  <si>
    <t>1HGCP2638CA901588/TRABAJOS ESP</t>
  </si>
  <si>
    <t>300-0213U/16</t>
  </si>
  <si>
    <t>3D7R61CTXAG181709 / TOYOTA FINANCIA</t>
  </si>
  <si>
    <t>300-0272N/17</t>
  </si>
  <si>
    <t>2T3ZFREV1HW319333 / TOY  MOTOR</t>
  </si>
  <si>
    <t>300-0274N/17</t>
  </si>
  <si>
    <t>MHKMF53E3HK006997 / TOYOTA FINANCIA</t>
  </si>
  <si>
    <t>300-0275N/17</t>
  </si>
  <si>
    <t>JTFSX23PXH6173730 / MEGAMOTORS</t>
  </si>
  <si>
    <t>300-0281N/17</t>
  </si>
  <si>
    <t>2T3RFREV6HW552446 / TOYOTA FINANCIA</t>
  </si>
  <si>
    <t>300-0282N/17</t>
  </si>
  <si>
    <t>2T3RFREV5HW552793 / TOYOTA FINANCIA</t>
  </si>
  <si>
    <t>300-0283N/17</t>
  </si>
  <si>
    <t>2T3RFREVXHW552885 / TOYOTA FINANCIA</t>
  </si>
  <si>
    <t>300-0286N/17</t>
  </si>
  <si>
    <t>5YFBPRHE1HP589926 / TOYOTA FINANCIA</t>
  </si>
  <si>
    <t>300-0289N/17</t>
  </si>
  <si>
    <t>2T3RFREV6HW554892 / TOYOTA FINANCIA</t>
  </si>
  <si>
    <t>300-0290N/17</t>
  </si>
  <si>
    <t>2T3RFREV6HW556013 / TOYOTA FINANCIA</t>
  </si>
  <si>
    <t>300-0300N/17</t>
  </si>
  <si>
    <t>MR2B29F39H1031819 / TOYOTA FINANCIA</t>
  </si>
  <si>
    <t>300-0302N/17</t>
  </si>
  <si>
    <t>MR2B29F34H1031792 / TOYOTA FINANCIA</t>
  </si>
  <si>
    <t>300-0303N/17</t>
  </si>
  <si>
    <t>MR2B29F39H1028791 / TOYOTA FINANCIA</t>
  </si>
  <si>
    <t>300-0309N/17</t>
  </si>
  <si>
    <t>MR0EX8DD3H0248110 / TOYOTA FINANCIA</t>
  </si>
  <si>
    <t>300-0311N/17</t>
  </si>
  <si>
    <t>5YFBPRHE0HP591280 / TOYOTA FINANCIA</t>
  </si>
  <si>
    <t>300-0312N/17</t>
  </si>
  <si>
    <t>JTDKBRFU1H3535785 / AUTOMOVILE</t>
  </si>
  <si>
    <t>300-0314N/17</t>
  </si>
  <si>
    <t>MR0EX8DD0H0248338 / TOYOTA FINANCIA</t>
  </si>
  <si>
    <t>300-0318N/17</t>
  </si>
  <si>
    <t>MR0EX8DD3H0248852 / TOYOTA FINANCIA</t>
  </si>
  <si>
    <t>300-0320N/17</t>
  </si>
  <si>
    <t>MHKMF53F1HK011351 / TOYOTA FINANCIA</t>
  </si>
  <si>
    <t>300-0321N/17</t>
  </si>
  <si>
    <t>3MYDLAYV8HY162377 / TOYOTA FINANCIA</t>
  </si>
  <si>
    <t>300-0326N/17</t>
  </si>
  <si>
    <t>5YFBPRHEXHP591867 / TOYOTA FINANCIA</t>
  </si>
  <si>
    <t>300-0329N/17</t>
  </si>
  <si>
    <t>JTFSX23P2H6174158 / AUTOMOVILE</t>
  </si>
  <si>
    <t>300-0331N/17</t>
  </si>
  <si>
    <t>MHKMF53E8HK007059 / OZ  AUTOMO</t>
  </si>
  <si>
    <t>300-0333N/17</t>
  </si>
  <si>
    <t>4T1BF1FK2HU663561 / CCD.  AUTO</t>
  </si>
  <si>
    <t>300-0335N/17</t>
  </si>
  <si>
    <t>MHKMF53E1HK007307 / TOYOTA FINANCIA</t>
  </si>
  <si>
    <t>300-0337N/17</t>
  </si>
  <si>
    <t>MR2B29F30H1030400 / TOYOTA FINANCIA</t>
  </si>
  <si>
    <t>300-0339N/17</t>
  </si>
  <si>
    <t>MR2K29F34H1029282 / TOYOTA FINANCIA</t>
  </si>
  <si>
    <t>300-0341N/17</t>
  </si>
  <si>
    <t>MR2K29F34H1031078 / TOYOTA FINANCIA</t>
  </si>
  <si>
    <t>300-0342N/17</t>
  </si>
  <si>
    <t>MR0EX8DD3H0171657 / TOYOTA FINANCIA</t>
  </si>
  <si>
    <t>300-0343N/17</t>
  </si>
  <si>
    <t>MR0EX8DD6H0248117 / TOYOTA FINANCIA</t>
  </si>
  <si>
    <t>300-0344N/17</t>
  </si>
  <si>
    <t>MR2K29F39H1027690 / TOYOTA FINANCIA</t>
  </si>
  <si>
    <t>300-0345N/17</t>
  </si>
  <si>
    <t>MR2K29F3XH1030470 / TOYOTA FINANCIA</t>
  </si>
  <si>
    <t>300-0346N/17</t>
  </si>
  <si>
    <t>MR2K29F38H1030550 / TOYOTA FINANCIA</t>
  </si>
  <si>
    <t>300-0347N/17</t>
  </si>
  <si>
    <t>MR0EX8CB3H1394694 / TOYOTA FINANCIA</t>
  </si>
  <si>
    <t>300-0348N/17</t>
  </si>
  <si>
    <t>MR0EX8CBXH1394918 / TOYOTA FINANCIA</t>
  </si>
  <si>
    <t>300-0349N/17</t>
  </si>
  <si>
    <t>MR2K29F3XH1027276 / TOYOTA FINANCIA</t>
  </si>
  <si>
    <t>300-0350N/17</t>
  </si>
  <si>
    <t>MR2K29F33H1028351 / TOYOTA FINANCIA</t>
  </si>
  <si>
    <t>300-0351N/17</t>
  </si>
  <si>
    <t>MR2K29F35H1028884 / TOYOTA FINANCIA</t>
  </si>
  <si>
    <t>300-0353N/17</t>
  </si>
  <si>
    <t>300-0354N/17</t>
  </si>
  <si>
    <t>JTDKBRFU4H3032171 / TOYOTA FINANCIA</t>
  </si>
  <si>
    <t>300-0355N/17</t>
  </si>
  <si>
    <t>MR2K29F37H1027297 / TOYOTA FINANCIA</t>
  </si>
  <si>
    <t>300-0356N/17</t>
  </si>
  <si>
    <t>MHKMF53F3HK011674 / TOYOTA FINANCIA</t>
  </si>
  <si>
    <t>300-0357N/17</t>
  </si>
  <si>
    <t>MHKMF53F2HK011682 / TOYOTA FINANCIA</t>
  </si>
  <si>
    <t>300-0358N/17</t>
  </si>
  <si>
    <t>MR0EX8CBXH1394773 / TOYOTA FINANCIA</t>
  </si>
  <si>
    <t>300-0359N/17</t>
  </si>
  <si>
    <t>MR0EX8DD5H0171885 / TOYOTA FINANCIA</t>
  </si>
  <si>
    <t>300-0361N/17</t>
  </si>
  <si>
    <t>MR0EX8DDXH0247875 / TOYOTA FINANCIA</t>
  </si>
  <si>
    <t>300-0363N/17</t>
  </si>
  <si>
    <t>MR0EX8DD9H0248046 / TOYOTA FINANCIA</t>
  </si>
  <si>
    <t>300-0364N/17</t>
  </si>
  <si>
    <t>2T3RFREV6HW554472 / TOYOTA FINANCIA</t>
  </si>
  <si>
    <t>300-0366N/17</t>
  </si>
  <si>
    <t>MR2K29F33H1030892 / TOYOTA FINANCIA</t>
  </si>
  <si>
    <t>300-0368N/17</t>
  </si>
  <si>
    <t>MR2K29F31H1033239 / TOYOTA FINANCIA</t>
  </si>
  <si>
    <t>300-0369N/17</t>
  </si>
  <si>
    <t>MR2K29F39H1034199 / TOYOTA FINANCIA</t>
  </si>
  <si>
    <t>300-0371N/17</t>
  </si>
  <si>
    <t>MR0EX8DD3H0171948 / TOYOTA FINANCIA</t>
  </si>
  <si>
    <t>300-0372N/17</t>
  </si>
  <si>
    <t>MR0EX8DD9H0172232 / TOYOTA FINANCIA</t>
  </si>
  <si>
    <t>300-0373N/17</t>
  </si>
  <si>
    <t>MR0EX8DD8H0172299 / TOYOTA FINANCIA</t>
  </si>
  <si>
    <t>300-0374N/17</t>
  </si>
  <si>
    <t>MHKMF53F6HK012236 / TOYOTA FINANCIA</t>
  </si>
  <si>
    <t>300-0375N/17</t>
  </si>
  <si>
    <t>MR2B29F34H1035096 / TOYOTA FINANCIA</t>
  </si>
  <si>
    <t>300-0377N/17</t>
  </si>
  <si>
    <t>JTDKBRFU6H3033287 / TOYOTA FINANCIA</t>
  </si>
  <si>
    <t>300-0380N/17</t>
  </si>
  <si>
    <t>JTFPX22P4H0070071 / TOYOTA FINANCIA</t>
  </si>
  <si>
    <t>300-0383N/17</t>
  </si>
  <si>
    <t>MR0EX8DD5H0248691 / TOYOTA FINANCIA</t>
  </si>
  <si>
    <t>300-0386N/17</t>
  </si>
  <si>
    <t>MR2K29F30H1031515 / TOYOTA FINANCIA</t>
  </si>
  <si>
    <t>300-0387N/17</t>
  </si>
  <si>
    <t>MR0EX8DD3H0172159 / TOYOTA FINANCIA</t>
  </si>
  <si>
    <t>300-0388N/17</t>
  </si>
  <si>
    <t>MR0EX8DD5H0172227 / TOYOTA FINANCIA</t>
  </si>
  <si>
    <t>300-0389N/17</t>
  </si>
  <si>
    <t>MR0EX8DD2H0248356 / TOYOTA FINANCIA</t>
  </si>
  <si>
    <t>300-0390N/17</t>
  </si>
  <si>
    <t>MR0EX8DD8H0248748 / TOYOTA FINANCIA</t>
  </si>
  <si>
    <t>300-0392N/17</t>
  </si>
  <si>
    <t>MR2B29F38H1034730 / TOYOTA FINANCIA</t>
  </si>
  <si>
    <t>300-0394N/17</t>
  </si>
  <si>
    <t>MR2K29F3XH1035152 / TOYOTA FINANCIA</t>
  </si>
  <si>
    <t>300-0395N/17</t>
  </si>
  <si>
    <t>2T3RFREV9HW557575 / TOYOTA FINANCIA</t>
  </si>
  <si>
    <t>300-0397N/17</t>
  </si>
  <si>
    <t>2T3RFREV7HW559146 / TOYOTA FINANCIA</t>
  </si>
  <si>
    <t>300-0398N/17</t>
  </si>
  <si>
    <t>MR0EX8CB6H1394785 / TOYOTA FINANCIA</t>
  </si>
  <si>
    <t>300-0399N/17</t>
  </si>
  <si>
    <t>MR0EX8DD2H0171410 / TOYOTA FINANCIA</t>
  </si>
  <si>
    <t>300-0400N/17</t>
  </si>
  <si>
    <t>MR0EX8DD9H0172263 / TOYOTA FINANCIA</t>
  </si>
  <si>
    <t>300-0401N/17</t>
  </si>
  <si>
    <t>MR0EX8DD7H0172276 / TOYOTA FINANCIA</t>
  </si>
  <si>
    <t>300-0402N/17</t>
  </si>
  <si>
    <t>MR0EX8DD5H0247833 / TOYOTA FINANCIA</t>
  </si>
  <si>
    <t>300-0403N/17</t>
  </si>
  <si>
    <t>MR0EX8DD8H0248278 / TOYOTA FINANCIA</t>
  </si>
  <si>
    <t>300-0404N/17</t>
  </si>
  <si>
    <t>MR0EX8DD9H0248662 / TOYOTA FINANCIA</t>
  </si>
  <si>
    <t>300-0406N/17</t>
  </si>
  <si>
    <t>MR0EX8DD3H0248253 / TOYOTA FINANCIA</t>
  </si>
  <si>
    <t>300-0407N/17</t>
  </si>
  <si>
    <t>MR2K29F35H1033020 / TOYOTA FINANCIA</t>
  </si>
  <si>
    <t>300-0408N/17</t>
  </si>
  <si>
    <t>MR2K29F33H1034635 / TOYOTA FINANCIA</t>
  </si>
  <si>
    <t>300-0409N/17</t>
  </si>
  <si>
    <t>MR0EX8CBXH1394921 / TOYOTA FINANCIA</t>
  </si>
  <si>
    <t>300-0410N/17</t>
  </si>
  <si>
    <t>MR0EX8CB3H1395019 / TOYOTA FINANCIA</t>
  </si>
  <si>
    <t>300-0411N/17</t>
  </si>
  <si>
    <t>MR0EX8CB4H1395143 / TOYOTA FINANCIA</t>
  </si>
  <si>
    <t>300-0412N/17</t>
  </si>
  <si>
    <t>MR0EX8CB6H1395161 / TOYOTA FINANCIA</t>
  </si>
  <si>
    <t>300-0413N/17</t>
  </si>
  <si>
    <t>MR0EX8DD5H0171983 / TOYOTA FINANCIA</t>
  </si>
  <si>
    <t>300-0414N/17</t>
  </si>
  <si>
    <t>MR0EX8DD3H0171996 / TOYOTA FINANCIA</t>
  </si>
  <si>
    <t>300-0415N/17</t>
  </si>
  <si>
    <t>MR0EX8DDXH0172000 / TOYOTA FINANCIA</t>
  </si>
  <si>
    <t>300-0416N/17</t>
  </si>
  <si>
    <t>MR0EX8DD1H0172063 / TOYOTA FINANCIA</t>
  </si>
  <si>
    <t>300-0417N/17</t>
  </si>
  <si>
    <t>MR0EX8DD5H0248383 / TOYOTA FINANCIA</t>
  </si>
  <si>
    <t>300-0418N/17</t>
  </si>
  <si>
    <t>MR0EX8DD6H0248473 / TOYOTA FINANCIA</t>
  </si>
  <si>
    <t>300-0419N/17</t>
  </si>
  <si>
    <t>MR0EX8DD6H0248523 / TOYOTA FINANCIA</t>
  </si>
  <si>
    <t>300-0420N/17</t>
  </si>
  <si>
    <t>MR0EX8CB9H1394991 / TOYOTA FINANCIA</t>
  </si>
  <si>
    <t>300-0421N/17</t>
  </si>
  <si>
    <t>MR0EX8CB6H1395127 / TOYOTA FINANCIA</t>
  </si>
  <si>
    <t>300-0422N/17</t>
  </si>
  <si>
    <t>MR0EX8CB8H1395131 / TOYOTA FINANCIA</t>
  </si>
  <si>
    <t>300-0423N/17</t>
  </si>
  <si>
    <t>MHKMF53F0HK011972 / TOYOTA FINANCIA</t>
  </si>
  <si>
    <t>300-0425N/17</t>
  </si>
  <si>
    <t>MHKMF53EXHK007581 / TOYOTA FINANCIA</t>
  </si>
  <si>
    <t>300-0426N/17</t>
  </si>
  <si>
    <t>MHKMF53E0HK007590 / TOYOTA FINANCIA</t>
  </si>
  <si>
    <t>300-0428N/17</t>
  </si>
  <si>
    <t>2T3RFREV3HW561654 / TOYOTA FINANCIA</t>
  </si>
  <si>
    <t>300-0429N/17</t>
  </si>
  <si>
    <t>2T3DFREV5HW559916 / TOYOTA FINANCIA</t>
  </si>
  <si>
    <t>300-0430N/17</t>
  </si>
  <si>
    <t>2T3RFREV1HW550796 / TOYOTA FINANCIA</t>
  </si>
  <si>
    <t>300-0431N/17</t>
  </si>
  <si>
    <t>5YFBPRHE1HP596973 / TOYOTA FINANCIA</t>
  </si>
  <si>
    <t>300-0432N/17</t>
  </si>
  <si>
    <t>5YFBPRHE9HP599569 / TOYOTA FINANCIA</t>
  </si>
  <si>
    <t>300-0434N/17</t>
  </si>
  <si>
    <t>2T3RFREV8HW560032 / TOYOTA FINANCIA</t>
  </si>
  <si>
    <t>300-0436N/17</t>
  </si>
  <si>
    <t>2T3RFREV1HW563452 / TOYOTA FINANCIA</t>
  </si>
  <si>
    <t>300-0437N/17</t>
  </si>
  <si>
    <t>2T3RFREV9HW563912 / TOYOTA FINANCIA</t>
  </si>
  <si>
    <t>300-0438N/17</t>
  </si>
  <si>
    <t>2T3ZFREV8HW327476 / TOYOTA FINANCIA</t>
  </si>
  <si>
    <t>300-0440N/17</t>
  </si>
  <si>
    <t>5YFBPRHE4HP601258 / TOYOTA FINANCIA</t>
  </si>
  <si>
    <t>300-0441N/17</t>
  </si>
  <si>
    <t>2T3RFREV9HW563473 / TOYOTA FINANCIA</t>
  </si>
  <si>
    <t>300-0442N/17</t>
  </si>
  <si>
    <t>3TMAZ5CN8HM032380 / TOYOTA FINANCIA</t>
  </si>
  <si>
    <t>300-0443N/17</t>
  </si>
  <si>
    <t>MHKMF53F7HK012133 / TOYOTA FINANCIA</t>
  </si>
  <si>
    <t>300-0444N/17</t>
  </si>
  <si>
    <t>5YFBPRHE7HP585797 / TOYOTA FINANCIA</t>
  </si>
  <si>
    <t>300-0445N/17</t>
  </si>
  <si>
    <t>5TDYZ3DC8HS796469 / TOYOTA FINANCIA</t>
  </si>
  <si>
    <t>300-0446N/17</t>
  </si>
  <si>
    <t>5YFBPRHE5HP581246 / ALDEN QUER</t>
  </si>
  <si>
    <t>300-0447N/17</t>
  </si>
  <si>
    <t>300-0448N/17</t>
  </si>
  <si>
    <t>MR2B29F3XH1035104 / OZ  AUTOMO</t>
  </si>
  <si>
    <t>300-0449N/17</t>
  </si>
  <si>
    <t>5TDKKRFH7GS127954 / UNITED AUT</t>
  </si>
  <si>
    <t>300-0450N/17</t>
  </si>
  <si>
    <t>JTDKBRFU3H3025793 / TOYOCOAPA</t>
  </si>
  <si>
    <t>300-0452N/17</t>
  </si>
  <si>
    <t>3MYDLAYV1HY162995 / TOYOTA FINANCIA</t>
  </si>
  <si>
    <t>300-0453N/17</t>
  </si>
  <si>
    <t>5YFBPRHE6HP603268 / TOYOTA FINANCIA</t>
  </si>
  <si>
    <t>300-0454N/17</t>
  </si>
  <si>
    <t>2T3RFREV6HW558523 / TOYOTA FINANCIA</t>
  </si>
  <si>
    <t>300-0458N/17</t>
  </si>
  <si>
    <t>JTFPX22P3H0068697 / DURANGO  A</t>
  </si>
  <si>
    <t>300-0463N/17</t>
  </si>
  <si>
    <t>5YFBPRHE7HP604817 / TOYOTA FINANCIA</t>
  </si>
  <si>
    <t>300-0464N/17</t>
  </si>
  <si>
    <t>2T3RFREV8HW559821 / TOYOTA FINANCI</t>
  </si>
  <si>
    <t>300-0482N/17</t>
  </si>
  <si>
    <t>JTDKBRFU5H3033457 / TOYOTA FINANCIA</t>
  </si>
  <si>
    <t>300-0483N/17</t>
  </si>
  <si>
    <t>MHKMF53F9HK011775 / TOYOTA FINANCIA</t>
  </si>
  <si>
    <t>300-1290N/16</t>
  </si>
  <si>
    <t>5TDKKRFH2GS504951 / TOYOTA FINANCIA</t>
  </si>
  <si>
    <t>300-1291N/16</t>
  </si>
  <si>
    <t>5TDKKRFH7GS505027 / TOYOTA FINANCI</t>
  </si>
  <si>
    <t>300-1294N/16</t>
  </si>
  <si>
    <t>5YFBURHE7GP511075 / TOYOTA FINANCIA</t>
  </si>
  <si>
    <t>300-1295N/16</t>
  </si>
  <si>
    <t>5TDYKRFH3GS184677 / TOYOTA FINANCIA</t>
  </si>
  <si>
    <t>300-1296N/16</t>
  </si>
  <si>
    <t>5TDYKRFH0GS176343 / TOYOTA FINANC</t>
  </si>
  <si>
    <t>5YFBPRHE6HP573964</t>
  </si>
  <si>
    <t>KMHCN4BC7BU594767</t>
  </si>
  <si>
    <t>2T1BU4EE0BC559145</t>
  </si>
  <si>
    <t>5TDZK3EH3DS142105</t>
  </si>
  <si>
    <t>19XFB2586CE610222</t>
  </si>
  <si>
    <t>5YFBPRHE1HP586430</t>
  </si>
  <si>
    <t>4T1BF1FK6HU330635</t>
  </si>
  <si>
    <t>2T3RFREV0HW549378</t>
  </si>
  <si>
    <t>2T3DFREVXHW549351</t>
  </si>
  <si>
    <t>2T3RFREVXHW549744</t>
  </si>
  <si>
    <t>5YFBPRHE2HP584234</t>
  </si>
  <si>
    <t>5YFBPRHEXHP584899</t>
  </si>
  <si>
    <t>2T3ZFREV1HW319333</t>
  </si>
  <si>
    <t>2T3RFREV6HW552446</t>
  </si>
  <si>
    <t>2T3RFREV5HW552793</t>
  </si>
  <si>
    <t>2T3RFREVXHW552885</t>
  </si>
  <si>
    <t>5YFBPRHE3HP591399</t>
  </si>
  <si>
    <t>5YFBPRHE1HP589926</t>
  </si>
  <si>
    <t>2T3RFREV6HW554892</t>
  </si>
  <si>
    <t>2T3RFREV6HW556013</t>
  </si>
  <si>
    <t>5TDKKRFH2GS504951</t>
  </si>
  <si>
    <t>5TDKKRFH7GS505027</t>
  </si>
  <si>
    <t>5YFBPRHEXHP591867</t>
  </si>
  <si>
    <t>MR2B29F39H1028791</t>
  </si>
  <si>
    <t>MR2B29F30H1030400</t>
  </si>
  <si>
    <t>MR2K29F34H1029282</t>
  </si>
  <si>
    <t>MR2K29F34H1031078</t>
  </si>
  <si>
    <t>MHKMF53E1HK007307</t>
  </si>
  <si>
    <t>MHKMF53F1HK011351</t>
  </si>
  <si>
    <t>MR0EX8DD3H0171657</t>
  </si>
  <si>
    <t>MR0EX8DD3H0248110</t>
  </si>
  <si>
    <t>MR0EX8DD6H0248117</t>
  </si>
  <si>
    <t>MR0EX8DD0H0248338</t>
  </si>
  <si>
    <t>MR2K29F39H1027690</t>
  </si>
  <si>
    <t>MR2K29F3XH1030470</t>
  </si>
  <si>
    <t>MR2K29F38H1030550</t>
  </si>
  <si>
    <t>MHKMF53E3HK006997</t>
  </si>
  <si>
    <t>MR0EX8CB3H1394694</t>
  </si>
  <si>
    <t>MR0EX8CBXH1394918</t>
  </si>
  <si>
    <t>MR2K29F3XH1027276</t>
  </si>
  <si>
    <t>MR2K29F33H1028351</t>
  </si>
  <si>
    <t>MR2K29F35H1028884</t>
  </si>
  <si>
    <t>JTFSX23P0H6174417</t>
  </si>
  <si>
    <t>MR0EX8CB2H1394735</t>
  </si>
  <si>
    <t>JTDKBRFU4H3032171</t>
  </si>
  <si>
    <t>MR2K29F37H1027297</t>
  </si>
  <si>
    <t>MHKMF53F3HK011674</t>
  </si>
  <si>
    <t>MHKMF53F2HK011682</t>
  </si>
  <si>
    <t>MR0EX8CBXH1394773</t>
  </si>
  <si>
    <t>MR0EX8DD5H0171885</t>
  </si>
  <si>
    <t>MR0EX8DDXH0247875</t>
  </si>
  <si>
    <t>MR0EX8DD9H0248046</t>
  </si>
  <si>
    <t>2T3RFREV6HW554472</t>
  </si>
  <si>
    <t>MR2K29F33H1030892</t>
  </si>
  <si>
    <t>MR2K29F31H1033239</t>
  </si>
  <si>
    <t>MR2K29F39H1034199</t>
  </si>
  <si>
    <t>MR2K29F35H1034457</t>
  </si>
  <si>
    <t>MR0EX8DD3H0171948</t>
  </si>
  <si>
    <t>MR0EX8DD9H0172232</t>
  </si>
  <si>
    <t>MR0EX8DD8H0172299</t>
  </si>
  <si>
    <t>MR0EX8DD5H0248691</t>
  </si>
  <si>
    <t>MR0EX8DD8H0248832</t>
  </si>
  <si>
    <t>3MYDLAYV8HY162377</t>
  </si>
  <si>
    <t>JTFSX23PXH6173730</t>
  </si>
  <si>
    <t>JTDKBRFU1H3535785</t>
  </si>
  <si>
    <t>MR2K29F30H1031515</t>
  </si>
  <si>
    <t>MR0EX8DD3H0172159</t>
  </si>
  <si>
    <t>MR0EX8DD5H0172227</t>
  </si>
  <si>
    <t>MR0EX8DD2H0248356</t>
  </si>
  <si>
    <t>MR0EX8DD8H0248748</t>
  </si>
  <si>
    <t>MR0EX8DD3H0248852</t>
  </si>
  <si>
    <t>MR2B29F38H1034730</t>
  </si>
  <si>
    <t>MR2B29F34H1035096</t>
  </si>
  <si>
    <t>MR2K29F3XH1035152</t>
  </si>
  <si>
    <t>2T3RFREV9HW557575</t>
  </si>
  <si>
    <t>2T3RFREV7HW559146</t>
  </si>
  <si>
    <t>5TDYKRFH3GS184677</t>
  </si>
  <si>
    <t>MR0EX8CB6H1394785</t>
  </si>
  <si>
    <t>MR0EX8CB2H1395075</t>
  </si>
  <si>
    <t>MR0EX8DD2H0171410</t>
  </si>
  <si>
    <t>MR0EX8DD9H0172263</t>
  </si>
  <si>
    <t>MR0EX8DD7H0172276</t>
  </si>
  <si>
    <t>MR0EX8DD5H0247833</t>
  </si>
  <si>
    <t>MR0EX8DD8H0248278</t>
  </si>
  <si>
    <t>MR0EX8DD9H0248662</t>
  </si>
  <si>
    <t>MR0EX8DD6H0248814</t>
  </si>
  <si>
    <t>MR0EX8DD3H0248253</t>
  </si>
  <si>
    <t>4T1BF1FK2HU663561</t>
  </si>
  <si>
    <t>MR2B29F39H1031819</t>
  </si>
  <si>
    <t>MR2B29F34H1031792</t>
  </si>
  <si>
    <t>MR2K29F35H1033020</t>
  </si>
  <si>
    <t>MR2K29F33H1034635</t>
  </si>
  <si>
    <t>MR0EX8CBXH1394921</t>
  </si>
  <si>
    <t>MR0EX8CB3H1395019</t>
  </si>
  <si>
    <t>MR0EX8CB4H1395143</t>
  </si>
  <si>
    <t>MR0EX8CB6H1395161</t>
  </si>
  <si>
    <t>MR0EX8DD5H0171983</t>
  </si>
  <si>
    <t>MR0EX8DD3H0171996</t>
  </si>
  <si>
    <t>MR0EX8DDXH0172000</t>
  </si>
  <si>
    <t>MR0EX8DD1H0172063</t>
  </si>
  <si>
    <t>MR0EX8DD5H0248383</t>
  </si>
  <si>
    <t>MR0EX8DD6H0248473</t>
  </si>
  <si>
    <t>MR0EX8DD6H0248523</t>
  </si>
  <si>
    <t>MR0EX8CB9H1394991</t>
  </si>
  <si>
    <t>MR0EX8CB6H1395127</t>
  </si>
  <si>
    <t>MR0EX8CB8H1395131</t>
  </si>
  <si>
    <t>3N1EB31S6EK320704</t>
  </si>
  <si>
    <t>3N1EB31S7EK320761</t>
  </si>
  <si>
    <t>5TDZM5G1XCS004193</t>
  </si>
  <si>
    <t>3N1BC1AS3CK268353</t>
  </si>
  <si>
    <t>5TDYK3DC3ES429995</t>
  </si>
  <si>
    <t>3C6YRAAKXDG275978</t>
  </si>
  <si>
    <t>MHKMF53F0HK011972</t>
  </si>
  <si>
    <t>MHKMF53F6HK012236</t>
  </si>
  <si>
    <t>MHKMF53FXHK012076</t>
  </si>
  <si>
    <t>MHKMF53EXHK007581</t>
  </si>
  <si>
    <t>MHKMF53E0HK007590</t>
  </si>
  <si>
    <t>MHKMF53F5HK011997</t>
  </si>
  <si>
    <t>MHKMF53F7HK012133</t>
  </si>
  <si>
    <t>2T3RFREV8HW559821</t>
  </si>
  <si>
    <t>2T3RFREV3HW561654</t>
  </si>
  <si>
    <t>2T3DFREV5HW559916</t>
  </si>
  <si>
    <t>2T3RFREV1HW550796</t>
  </si>
  <si>
    <t>5YFBPRHE1HP596973</t>
  </si>
  <si>
    <t>5YFBPRHE9HP599569</t>
  </si>
  <si>
    <t>2T3RFREV8HW560032</t>
  </si>
  <si>
    <t>2T3RFREV5HW560148</t>
  </si>
  <si>
    <t>MHKMF53E8HK007059</t>
  </si>
  <si>
    <t>JTDKBRFU3H3025793</t>
  </si>
  <si>
    <t>5YFBURHE7GP511075</t>
  </si>
  <si>
    <t>5YFBPRHE5HP581246</t>
  </si>
  <si>
    <t>4T1BF1FK5HU334191</t>
  </si>
  <si>
    <t>MR2B29F3XH1035104</t>
  </si>
  <si>
    <t>JTDKBRFUXH3024673</t>
  </si>
  <si>
    <t>5YFBPRHE7HP585797</t>
  </si>
  <si>
    <t>5YFBPRHE7HP604817</t>
  </si>
  <si>
    <t>5YFBPRHE4HP601258</t>
  </si>
  <si>
    <t>2T3RFREV9HW563912</t>
  </si>
  <si>
    <t>2T3ZFREV8HW327476</t>
  </si>
  <si>
    <t>2T3RFREV1HW563452</t>
  </si>
  <si>
    <t>2T3RFREV9HW563473</t>
  </si>
  <si>
    <t>3TMAZ5CN8HM032380</t>
  </si>
  <si>
    <t>JTFSX23P2H6174158</t>
  </si>
  <si>
    <t>JTFPX22P3H0068697</t>
  </si>
  <si>
    <t>DICIEMBRE</t>
  </si>
  <si>
    <t>AJUSTE</t>
  </si>
  <si>
    <t>300-0174U/16</t>
  </si>
  <si>
    <t>2T3YF4EV2DW056231 / TOYOTA FINANCIA</t>
  </si>
  <si>
    <t>300-0239U/16</t>
  </si>
  <si>
    <t>4T1BK1FK1CU514210 / TOYOTA FINANCIA</t>
  </si>
  <si>
    <t>SALIDA EN NOVIEMBRE</t>
  </si>
  <si>
    <t>300-0616N/17</t>
  </si>
  <si>
    <t>2T3RFREV8HW565506 / TOYOTA FINANCIA</t>
  </si>
  <si>
    <t>300-0617N/17</t>
  </si>
  <si>
    <t>2T3RFREV1HW565024 / TOYOTA FINANCIA</t>
  </si>
  <si>
    <t>300-0201U/16</t>
  </si>
  <si>
    <t>1C4AJPB9DD283505/CONSTRUCTORA</t>
  </si>
  <si>
    <t>1HGCP2638CA901588</t>
  </si>
  <si>
    <t>300-0558N/17</t>
  </si>
  <si>
    <t>2T3DFREV5HW571242 / TOYOTA FINANCIA</t>
  </si>
  <si>
    <t>2T3RFREV1HW565024</t>
  </si>
  <si>
    <t>300-0509N/17</t>
  </si>
  <si>
    <t>2T3RFREV4HW565745 / TOYOTA FINANCIA</t>
  </si>
  <si>
    <t>300-0528N/17</t>
  </si>
  <si>
    <t>2T3RFREV5HW579153 / TOYOTA FINANCIA</t>
  </si>
  <si>
    <t>2T3RFREV8HW565506</t>
  </si>
  <si>
    <t>300-0577N/17</t>
  </si>
  <si>
    <t>3MYDLAYV1HY162110 / TOYOTA FINANCIA</t>
  </si>
  <si>
    <t>3MYDLAYV1HY162110</t>
  </si>
  <si>
    <t>300-0592N/17</t>
  </si>
  <si>
    <t>3MYDLAYV5HY168105 / TOYOTA FINANCIA</t>
  </si>
  <si>
    <t>300-0221U/16</t>
  </si>
  <si>
    <t>3N1CNTAD3FL874687/TOYOTA FINAN</t>
  </si>
  <si>
    <t>300-1298N/16</t>
  </si>
  <si>
    <t>3TMCZ5AN4GM040549 / TOYOTA FINAN</t>
  </si>
  <si>
    <t>300-0217U/16</t>
  </si>
  <si>
    <t>3TMLU4EN7FM172688 / TOYOTA FINANCIA</t>
  </si>
  <si>
    <t>300-0588N/17</t>
  </si>
  <si>
    <t>4T1BF1FK9HU363225 / TOYOTA FINANCIA</t>
  </si>
  <si>
    <t>300-0553N/17</t>
  </si>
  <si>
    <t>5TDKY5G17HS067202 / TOYOTA FINANCIA</t>
  </si>
  <si>
    <t>300-0589N/17</t>
  </si>
  <si>
    <t>5TDKY5G19HS067279 / TOYOTA FINANCIA</t>
  </si>
  <si>
    <t>300-0590N/17</t>
  </si>
  <si>
    <t>5TDKZRFH8HS190462 / TOYOTA FINANCIA</t>
  </si>
  <si>
    <t>300-0587N/17</t>
  </si>
  <si>
    <t>5TDYY5G16HS067265 / TOYOTA FINANCIA</t>
  </si>
  <si>
    <t>300-0462N/17</t>
  </si>
  <si>
    <t>5TDYZ3DC1HS783224 / DECADA AUT</t>
  </si>
  <si>
    <t>300-0517N/17</t>
  </si>
  <si>
    <t>5TDYZ3DC4HS804020 / TOYOTA FINANCIA</t>
  </si>
  <si>
    <t>300-0515N/17</t>
  </si>
  <si>
    <t>5TDYZ3DC6HS805363 / TOYOTA FINANCIA</t>
  </si>
  <si>
    <t>300-0545N/17</t>
  </si>
  <si>
    <t>5TDYZ3DC9HS811142 / TOYOTA FINANCIA</t>
  </si>
  <si>
    <t>300-0582N/17</t>
  </si>
  <si>
    <t>5TDYZ3DC9HS812839 / TOYOTA FINANCIA</t>
  </si>
  <si>
    <t>300-0548N/17</t>
  </si>
  <si>
    <t>5TDYZ3DCXHS809979 / TOYOTA FINANCIA</t>
  </si>
  <si>
    <t>300-0573N/17</t>
  </si>
  <si>
    <t>5TDYZRFH3HS190850 / TOYOTA FINANCIA</t>
  </si>
  <si>
    <t>300-0591N/17</t>
  </si>
  <si>
    <t>5TDYZRFH9HS190495 / TOYOTA FINANCIA</t>
  </si>
  <si>
    <t>300-0491N/17</t>
  </si>
  <si>
    <t>5YFBPRHE3HP607830 / UNITED AUT</t>
  </si>
  <si>
    <t>300-0612N/17</t>
  </si>
  <si>
    <t>JTDKBRFU1H3543529 / TOYOTA FINANCIA</t>
  </si>
  <si>
    <t>JTDKBRFU5H3033457</t>
  </si>
  <si>
    <t>300-0568N/17</t>
  </si>
  <si>
    <t>JTDKBRFU6H3543316 / TOYOTA FINANCIA</t>
  </si>
  <si>
    <t>300-0556N/17</t>
  </si>
  <si>
    <t>JTFPX22P0H0070603 / TOYOTA FINANCIA</t>
  </si>
  <si>
    <t>300-0557N/17</t>
  </si>
  <si>
    <t>JTFPX22P4H0070250 / TOYOTA FINANCIA</t>
  </si>
  <si>
    <t>300-0614N/17</t>
  </si>
  <si>
    <t>JTFPX22P9H0071099 / TOYOTA FINANCIA</t>
  </si>
  <si>
    <t>300-0538N/17</t>
  </si>
  <si>
    <t>JTFSX23P0H6175244 / TOYOTA FINANCIA</t>
  </si>
  <si>
    <t>300-0583N/17</t>
  </si>
  <si>
    <t>JTFSX23P4H6175487 / TOYOTA FINANCIA</t>
  </si>
  <si>
    <t>300-0586N/17</t>
  </si>
  <si>
    <t>JTFSX23P4H6175649 / LIDERAZGO</t>
  </si>
  <si>
    <t>300-0584N/17</t>
  </si>
  <si>
    <t>JTFSX23P9H6175310 / TOYOTA FINANCIA</t>
  </si>
  <si>
    <t>300-0216U/16</t>
  </si>
  <si>
    <t>MHKMC13E4FK007395/TOYOTA FINAN</t>
  </si>
  <si>
    <t>300-0562N/17</t>
  </si>
  <si>
    <t>MHKMF53E3HK007695 / TOYOTA FINANCIA</t>
  </si>
  <si>
    <t>300-0550N/17</t>
  </si>
  <si>
    <t>MHKMF53E4HK008080 / AUTOMOTORE</t>
  </si>
  <si>
    <t>300-0578N/17</t>
  </si>
  <si>
    <t>MHKMF53F1HK012855 / TOYOTA FINANCIA</t>
  </si>
  <si>
    <t>300-0540N/17</t>
  </si>
  <si>
    <t>MHKMF53F3HK012355 / TOYOMOTORS</t>
  </si>
  <si>
    <t>300-0613N/17</t>
  </si>
  <si>
    <t>MHKMF53F3HK013120 / TOYOTA FINANCI</t>
  </si>
  <si>
    <t>300-0576N/17</t>
  </si>
  <si>
    <t>MHKMF53F4HK013143 / TOYOTA FINANCIA</t>
  </si>
  <si>
    <t>300-0497N/17</t>
  </si>
  <si>
    <t>MHKMF53F7HK012410 / TOYOTA FINANCIA</t>
  </si>
  <si>
    <t>300-0555N/17</t>
  </si>
  <si>
    <t>MHKMF53F8HK012500 / TOYOTA FINANCIA</t>
  </si>
  <si>
    <t>300-0207U/16</t>
  </si>
  <si>
    <t>MR0EX32G3E02690883/TOYOTA FINA</t>
  </si>
  <si>
    <t>300-0572N/17</t>
  </si>
  <si>
    <t>MR0EX8CB4H1395305 / TOYOTA FINANCIA</t>
  </si>
  <si>
    <t>300-0571N/17</t>
  </si>
  <si>
    <t>MR0EX8CB8H1395341 / TOYOTA FINANCIA</t>
  </si>
  <si>
    <t>300-0570N/17</t>
  </si>
  <si>
    <t>MR0EX8CB9H1395347 / TOYOTA FINANCIA</t>
  </si>
  <si>
    <t>300-0559N/17</t>
  </si>
  <si>
    <t>MR0EX8DD0H0247898 / DURANGO AU</t>
  </si>
  <si>
    <t>300-0563N/17</t>
  </si>
  <si>
    <t>MR0EX8DD1H0248140 / CEVER LOMA</t>
  </si>
  <si>
    <t>300-0516N/17</t>
  </si>
  <si>
    <t>MR2B29F30H1035600 / AUTOMOVILE</t>
  </si>
  <si>
    <t>300-0530N/17</t>
  </si>
  <si>
    <t>MR2B29F31H1036044 / SAMURAI MO</t>
  </si>
  <si>
    <t>300-0544N/17</t>
  </si>
  <si>
    <t>MR2B29F31H1039865 / TOYOTA FINANCIA</t>
  </si>
  <si>
    <t>300-0561N/17</t>
  </si>
  <si>
    <t>MR2B29F32H1037056 / TOYOTA FINANCIA</t>
  </si>
  <si>
    <t>300-0542N/17</t>
  </si>
  <si>
    <t>MR2B29F33H1038913 / TOYOTA FINANCIA</t>
  </si>
  <si>
    <t>300-0580N/17</t>
  </si>
  <si>
    <t>MR2B29F34H1040153 / SAMURAI MO</t>
  </si>
  <si>
    <t>300-0546N/17</t>
  </si>
  <si>
    <t>MR2B29F35H1040002 / TOYOTA FINANCIA</t>
  </si>
  <si>
    <t>300-0547N/17</t>
  </si>
  <si>
    <t>MR2B29F36H1037609 / TOYOTA FINANCIA</t>
  </si>
  <si>
    <t>300-0579N/17</t>
  </si>
  <si>
    <t>MR2B29F37H1039787 / UNITED  AU</t>
  </si>
  <si>
    <t>300-0532N/17</t>
  </si>
  <si>
    <t>MR2B29F39H1037829 / TOYOTA FINANCIA</t>
  </si>
  <si>
    <t>300-0512N/17</t>
  </si>
  <si>
    <t>MR2K29F36H1030787 / MEGAMOTORS</t>
  </si>
  <si>
    <t>300-0470N/17</t>
  </si>
  <si>
    <t>JTDKBKFU5H3033149 / TOYOTA FINANCIA</t>
  </si>
  <si>
    <t>1C4AJPCB9DD283505</t>
  </si>
  <si>
    <t>2T3DFREV5HW571242</t>
  </si>
  <si>
    <t>2T3RFREV1HW566478</t>
  </si>
  <si>
    <t>2T3RFREV2HW567235</t>
  </si>
  <si>
    <t>2T3RFREV5HW579153</t>
  </si>
  <si>
    <t>2T3ZFREV1HW332180</t>
  </si>
  <si>
    <t>3MYDLAYV5HY168105</t>
  </si>
  <si>
    <t>3N1CN7AD3FL874687</t>
  </si>
  <si>
    <t>3TMAZ5CN8HM035120</t>
  </si>
  <si>
    <t>3TMLU4EN7FM172688</t>
  </si>
  <si>
    <t>4T1BF1FK9HU363225</t>
  </si>
  <si>
    <t>5TDKK3DC3BS086350</t>
  </si>
  <si>
    <t>5TDKY5G17HS067202</t>
  </si>
  <si>
    <t>5TDKY5G19HS067279</t>
  </si>
  <si>
    <t>5TDKZRFH8HS190462</t>
  </si>
  <si>
    <t>5TDYY5G16HS067265</t>
  </si>
  <si>
    <t>5TDYZ3DC4HS804020</t>
  </si>
  <si>
    <t>5TDYZ3DC6HS805363</t>
  </si>
  <si>
    <t>5TDYZRFH3HS190850</t>
  </si>
  <si>
    <t>5TDYZRFH9HS190495</t>
  </si>
  <si>
    <t>5YFBPRHE0HP613987</t>
  </si>
  <si>
    <t>5YFBPRHE3HP607830</t>
  </si>
  <si>
    <t>5YFBPRHE5HP606016</t>
  </si>
  <si>
    <t>5YFBURHE0FP198935</t>
  </si>
  <si>
    <t>JTFPX22P0H0070603</t>
  </si>
  <si>
    <t>JTFPX22P4H0070250</t>
  </si>
  <si>
    <t>JTFSX23P0H6175244</t>
  </si>
  <si>
    <t>JTFSX23P4H6175229</t>
  </si>
  <si>
    <t>JTFSX23P4H6175649</t>
  </si>
  <si>
    <t>MHKMC13E4FK007395</t>
  </si>
  <si>
    <t>MHKMF53E3HK007695</t>
  </si>
  <si>
    <t>MHKMF53E4HK008080</t>
  </si>
  <si>
    <t>MHKMF53F3HK012355</t>
  </si>
  <si>
    <t>MHKMF53F7HK012410</t>
  </si>
  <si>
    <t>MHKMF53F8HK012500</t>
  </si>
  <si>
    <t>MR0EX32G3E0260883</t>
  </si>
  <si>
    <t>MR0EX8DD0H0247898</t>
  </si>
  <si>
    <t>MR0EX8DD1H0248140</t>
  </si>
  <si>
    <t>MR0EX8DD2H0172024</t>
  </si>
  <si>
    <t>MR2B29F30H1032762</t>
  </si>
  <si>
    <t>MR2B29F30H1035600</t>
  </si>
  <si>
    <t>MR2B29F31H1036044</t>
  </si>
  <si>
    <t>MR2B29F32H1036831</t>
  </si>
  <si>
    <t>MR2B29F32H1037056</t>
  </si>
  <si>
    <t>MR2B29F33H1036093</t>
  </si>
  <si>
    <t>MR2B29F34H1040153</t>
  </si>
  <si>
    <t>MR2K29F36H1030787</t>
  </si>
  <si>
    <t>TACOMA , SE ENTREGA EN ENERO</t>
  </si>
  <si>
    <t>COMPRA CAE EN ENERO 2017</t>
  </si>
  <si>
    <t>DIF POR COMPRA DE CONTRATO</t>
  </si>
  <si>
    <t>OBSERVACIONES</t>
  </si>
  <si>
    <t>4T1BF1FK5HU334191 / DALTON AUT</t>
  </si>
  <si>
    <t>APLICA NETEO ENERO 2017</t>
  </si>
  <si>
    <t>APLICA PPN ENERO 2017</t>
  </si>
  <si>
    <t>0531-TCN17</t>
  </si>
  <si>
    <t>PAGO APLICADO POR TFS ENERO 2017</t>
  </si>
  <si>
    <t>0552-TCN17</t>
  </si>
  <si>
    <t>0535-TCN17</t>
  </si>
  <si>
    <t>0447-TCN17</t>
  </si>
  <si>
    <t>0204-TCU16</t>
  </si>
  <si>
    <t>0533-TCN17</t>
  </si>
  <si>
    <t>INTERCAMBIO APLICADO POR TFS ENERO 2017</t>
  </si>
  <si>
    <t>0541-TCN17</t>
  </si>
  <si>
    <t>0492-TCN17</t>
  </si>
  <si>
    <t>0201-TCN17</t>
  </si>
  <si>
    <t>0222-TCU16</t>
  </si>
  <si>
    <t>0118-TCN17</t>
  </si>
  <si>
    <t>0523-TCN17</t>
  </si>
  <si>
    <t>0422-TCN17</t>
  </si>
  <si>
    <t>0534-TCN17</t>
  </si>
  <si>
    <t>0233-TCN17</t>
  </si>
  <si>
    <t>0388-TCN17</t>
  </si>
  <si>
    <t>0419-TCN17</t>
  </si>
  <si>
    <t>0581-TCN17</t>
  </si>
  <si>
    <t>0500-TCN17</t>
  </si>
  <si>
    <t>0484-TCN17</t>
  </si>
  <si>
    <t>0351-TCN17</t>
  </si>
  <si>
    <t>4T1BK1FK6FU560555 / TOYOTA FINANCIA</t>
  </si>
  <si>
    <t xml:space="preserve">UNIDAD EN CERO DESDE SEP (ERROR SISTEMA ) </t>
  </si>
  <si>
    <t>CONTABILIDAD</t>
  </si>
  <si>
    <t>EDO DE CTA</t>
  </si>
  <si>
    <t>UNIDAD NO CORRE POR TFS</t>
  </si>
  <si>
    <t xml:space="preserve">UNIDADES NO CORRE POR NOSOTROS </t>
  </si>
  <si>
    <t>TOTAL DE DIF</t>
  </si>
  <si>
    <t>TOTAL DE DIF DE TFS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</si>
</sst>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" fontId="0" fillId="2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4" fontId="0" fillId="0" borderId="0" xfId="0" applyNumberFormat="1" applyFill="1"/>
    <xf numFmtId="0" fontId="6" fillId="0" borderId="0" xfId="0" applyFont="1"/>
    <xf numFmtId="4" fontId="6" fillId="0" borderId="0" xfId="0" applyNumberFormat="1" applyFont="1" applyFill="1"/>
    <xf numFmtId="14" fontId="0" fillId="0" borderId="0" xfId="0" applyNumberFormat="1"/>
    <xf numFmtId="0" fontId="0" fillId="0" borderId="0" xfId="0" applyFont="1"/>
    <xf numFmtId="0" fontId="1" fillId="3" borderId="0" xfId="0" applyFont="1" applyFill="1" applyAlignment="1">
      <alignment horizontal="center"/>
    </xf>
    <xf numFmtId="0" fontId="0" fillId="3" borderId="0" xfId="0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5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6" fillId="4" borderId="0" xfId="0" applyFont="1" applyFill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" fontId="11" fillId="0" borderId="0" xfId="0" applyNumberFormat="1" applyFont="1"/>
    <xf numFmtId="0" fontId="0" fillId="0" borderId="0" xfId="0" applyFill="1"/>
    <xf numFmtId="0" fontId="6" fillId="0" borderId="0" xfId="0" applyFont="1" applyFill="1"/>
    <xf numFmtId="0" fontId="7" fillId="0" borderId="0" xfId="0" applyFont="1"/>
    <xf numFmtId="0" fontId="12" fillId="0" borderId="0" xfId="0" applyFont="1"/>
    <xf numFmtId="4" fontId="12" fillId="0" borderId="0" xfId="0" applyNumberFormat="1" applyFont="1"/>
    <xf numFmtId="0" fontId="1" fillId="0" borderId="0" xfId="0" applyFont="1" applyFill="1" applyAlignment="1">
      <alignment horizontal="center"/>
    </xf>
    <xf numFmtId="0" fontId="9" fillId="0" borderId="0" xfId="0" applyFont="1" applyFill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13" fillId="0" borderId="0" xfId="0" applyFon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13" fillId="3" borderId="0" xfId="0" applyFont="1" applyFill="1"/>
    <xf numFmtId="14" fontId="13" fillId="0" borderId="0" xfId="0" applyNumberFormat="1" applyFont="1"/>
    <xf numFmtId="4" fontId="13" fillId="0" borderId="0" xfId="0" applyNumberFormat="1" applyFont="1"/>
    <xf numFmtId="14" fontId="7" fillId="0" borderId="0" xfId="0" applyNumberFormat="1" applyFon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4" borderId="0" xfId="0" applyNumberFormat="1" applyFill="1"/>
    <xf numFmtId="4" fontId="0" fillId="5" borderId="0" xfId="0" applyNumberFormat="1" applyFill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7" fillId="0" borderId="1" xfId="0" applyNumberFormat="1" applyFont="1" applyBorder="1"/>
    <xf numFmtId="4" fontId="7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790574</xdr:colOff>
      <xdr:row>1</xdr:row>
      <xdr:rowOff>0</xdr:rowOff>
    </xdr:from>
    <xdr:to>
      <xdr:col>1</xdr:col>
      <xdr:colOff>628649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574" y="190500"/>
          <a:ext cx="809625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1</xdr:col>
      <xdr:colOff>0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685800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0</xdr:col>
      <xdr:colOff>838200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552450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0</xdr:col>
      <xdr:colOff>952500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66675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1</xdr:row>
      <xdr:rowOff>95250</xdr:rowOff>
    </xdr:from>
    <xdr:to>
      <xdr:col>0</xdr:col>
      <xdr:colOff>952499</xdr:colOff>
      <xdr:row>5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285750"/>
          <a:ext cx="628650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323848</xdr:colOff>
      <xdr:row>1</xdr:row>
      <xdr:rowOff>95250</xdr:rowOff>
    </xdr:from>
    <xdr:to>
      <xdr:col>1</xdr:col>
      <xdr:colOff>190499</xdr:colOff>
      <xdr:row>5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8" y="285750"/>
          <a:ext cx="838201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352423</xdr:colOff>
      <xdr:row>1</xdr:row>
      <xdr:rowOff>95250</xdr:rowOff>
    </xdr:from>
    <xdr:to>
      <xdr:col>1</xdr:col>
      <xdr:colOff>238124</xdr:colOff>
      <xdr:row>5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3" y="285750"/>
          <a:ext cx="895351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1</xdr:row>
      <xdr:rowOff>95250</xdr:rowOff>
    </xdr:from>
    <xdr:to>
      <xdr:col>1</xdr:col>
      <xdr:colOff>200025</xdr:colOff>
      <xdr:row>5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285750"/>
          <a:ext cx="638176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1</xdr:row>
      <xdr:rowOff>95250</xdr:rowOff>
    </xdr:from>
    <xdr:to>
      <xdr:col>0</xdr:col>
      <xdr:colOff>962025</xdr:colOff>
      <xdr:row>5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285750"/>
          <a:ext cx="847726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1</xdr:col>
      <xdr:colOff>15262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872512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1</xdr:col>
      <xdr:colOff>15262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872512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1</xdr:row>
      <xdr:rowOff>9525</xdr:rowOff>
    </xdr:from>
    <xdr:to>
      <xdr:col>1</xdr:col>
      <xdr:colOff>142874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9" y="200025"/>
          <a:ext cx="962025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INV%20PP%20CYA%2016/EDO%20DE%20CTA%20PLAN%20PISO%20ENER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INV%20PP%20CYA%2016/EDO%20DE%20CTA%20PLAN%20PISO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Conciliacion%20de%20cuentas%20contables%20Celaya/CELAYA%202016/300-CONCILIACION%20CYA%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6038.svrdatacenter.com@SSL@2078\CELAYA\TOYOTA%20Celaya\CELAYA%202016\INV%20PP%20CYA%2016\FEBRERO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6038.svrdatacenter.com@SSL@2078\CELAYA\TOYOTA%20Celaya\CELAYA%202016\INV%20PP%20CYA%2016\MARZO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INV%20PP%20CYA%2016/JUN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INV%20PP%20CYA%2016/EDO%20DE%20CTA%20PLAN%20PISO%20JUL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INV%20PP%20CYA%2016/EDO%20DE%20CTA%20PLAN%20PISO%20AGOST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INV%20PP%20CYA%2016/EDO%20DE%20CTA%20PLAN%20PISO%20SEPT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INV%20PP%20CYA%2016/EDO%20DE%20CTA%20PLAN%20PISO%20OCTU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6/INV%20PP%20CYA%2016/EDO%20DE%20CTA%20PLAN%20PISO%20NOVIEMB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"/>
      <sheetName val="7"/>
      <sheetName val="12"/>
      <sheetName val="13"/>
      <sheetName val="18"/>
      <sheetName val="20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>
        <row r="59">
          <cell r="G59">
            <v>14315270.640000001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5"/>
      <sheetName val="7"/>
      <sheetName val="8"/>
      <sheetName val="13"/>
      <sheetName val="16"/>
      <sheetName val="20"/>
      <sheetName val="22"/>
      <sheetName val="26"/>
      <sheetName val="28"/>
      <sheetName val="31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9">
          <cell r="G139">
            <v>34809658.940000005</v>
          </cell>
        </row>
      </sheetData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 "/>
      <sheetName val="NOV"/>
      <sheetName val="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H6">
            <v>34809658.940000005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2"/>
      <sheetName val="04"/>
      <sheetName val="11"/>
      <sheetName val="29"/>
      <sheetName val="Hoja1"/>
      <sheetName val="Hoja2"/>
      <sheetName val="Hoja3"/>
    </sheetNames>
    <sheetDataSet>
      <sheetData sheetId="0"/>
      <sheetData sheetId="1"/>
      <sheetData sheetId="2"/>
      <sheetData sheetId="3">
        <row r="78">
          <cell r="G78">
            <v>17828206.799999997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Hoja1"/>
      <sheetName val="Hoja2"/>
      <sheetName val="Hoja3"/>
    </sheetNames>
    <sheetDataSet>
      <sheetData sheetId="0">
        <row r="80">
          <cell r="G80">
            <v>19304822.98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xport"/>
    </sheetNames>
    <sheetDataSet>
      <sheetData sheetId="0">
        <row r="87">
          <cell r="G87">
            <v>20358166.699999999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5"/>
      <sheetName val="6"/>
      <sheetName val="7"/>
      <sheetName val="11"/>
      <sheetName val="12"/>
      <sheetName val="18"/>
      <sheetName val="20"/>
      <sheetName val="26"/>
      <sheetName val="29"/>
      <sheetName val="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6">
          <cell r="G106">
            <v>25460472.52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5"/>
      <sheetName val="10"/>
      <sheetName val="15"/>
      <sheetName val="22"/>
      <sheetName val="27"/>
      <sheetName val="31"/>
    </sheetNames>
    <sheetDataSet>
      <sheetData sheetId="0"/>
      <sheetData sheetId="1"/>
      <sheetData sheetId="2"/>
      <sheetData sheetId="3"/>
      <sheetData sheetId="4"/>
      <sheetData sheetId="5">
        <row r="111">
          <cell r="G111">
            <v>27293016.330000002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9"/>
      <sheetName val="12"/>
    </sheetNames>
    <sheetDataSet>
      <sheetData sheetId="0"/>
      <sheetData sheetId="1">
        <row r="88">
          <cell r="G88">
            <v>21597117.510000002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5"/>
      <sheetName val="7"/>
      <sheetName val="8"/>
      <sheetName val="11"/>
      <sheetName val="17"/>
      <sheetName val="19"/>
      <sheetName val="24"/>
      <sheetName val="25"/>
      <sheetName val="26"/>
      <sheetName val="28"/>
      <sheetName val="31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0">
          <cell r="G150">
            <v>38533706.439999998</v>
          </cell>
        </row>
      </sheetData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8"/>
      <sheetName val="9"/>
      <sheetName val="11"/>
      <sheetName val="15"/>
      <sheetName val="16"/>
      <sheetName val="18"/>
      <sheetName val="22"/>
      <sheetName val="23"/>
      <sheetName val="25"/>
      <sheetName val="28"/>
      <sheetName val="29"/>
      <sheetName val="30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4">
          <cell r="G214">
            <v>56132606.210000001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0"/>
  <sheetViews>
    <sheetView topLeftCell="A91" workbookViewId="0">
      <selection activeCell="J105" sqref="J105"/>
    </sheetView>
  </sheetViews>
  <sheetFormatPr baseColWidth="10" defaultRowHeight="15"/>
  <cols>
    <col min="1" max="1" width="14.5703125" bestFit="1" customWidth="1"/>
    <col min="2" max="2" width="20.7109375" bestFit="1" customWidth="1"/>
    <col min="3" max="3" width="18.7109375" bestFit="1" customWidth="1"/>
    <col min="4" max="4" width="13.42578125" bestFit="1" customWidth="1"/>
    <col min="5" max="5" width="2.28515625" customWidth="1"/>
    <col min="6" max="6" width="20.7109375" bestFit="1" customWidth="1"/>
    <col min="8" max="8" width="12.7109375" bestFit="1" customWidth="1"/>
  </cols>
  <sheetData>
    <row r="1" spans="1:13">
      <c r="D1" s="27"/>
    </row>
    <row r="2" spans="1:13">
      <c r="B2" s="2"/>
      <c r="C2" s="2" t="s">
        <v>229</v>
      </c>
      <c r="D2" s="27"/>
    </row>
    <row r="3" spans="1:13">
      <c r="B3" s="2"/>
      <c r="C3" s="2" t="s">
        <v>230</v>
      </c>
      <c r="D3" s="27"/>
    </row>
    <row r="4" spans="1:13">
      <c r="B4" s="2"/>
      <c r="C4" s="2" t="s">
        <v>231</v>
      </c>
      <c r="D4" s="27"/>
    </row>
    <row r="5" spans="1:13">
      <c r="B5" s="3"/>
      <c r="C5" s="3">
        <v>42370</v>
      </c>
      <c r="D5" s="27"/>
    </row>
    <row r="6" spans="1:13">
      <c r="D6" s="27"/>
    </row>
    <row r="7" spans="1:13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13" s="51" customFormat="1">
      <c r="A8" s="51" t="s">
        <v>1129</v>
      </c>
      <c r="B8" s="51" t="s">
        <v>1130</v>
      </c>
      <c r="C8" s="51" t="s">
        <v>1128</v>
      </c>
      <c r="D8" s="52">
        <v>-55991.97</v>
      </c>
      <c r="E8" s="17"/>
      <c r="G8" s="12"/>
      <c r="H8" s="52"/>
      <c r="J8" s="80"/>
      <c r="K8" s="80"/>
      <c r="L8" s="81"/>
      <c r="M8" s="54"/>
    </row>
    <row r="9" spans="1:13">
      <c r="A9" t="s">
        <v>238</v>
      </c>
      <c r="B9" t="s">
        <v>1132</v>
      </c>
      <c r="C9" t="s">
        <v>1128</v>
      </c>
      <c r="D9" s="51">
        <v>0.02</v>
      </c>
      <c r="E9" s="17"/>
      <c r="F9" t="s">
        <v>1132</v>
      </c>
      <c r="G9" s="12">
        <v>42284</v>
      </c>
      <c r="H9" s="1">
        <v>216370.19</v>
      </c>
      <c r="I9" s="51"/>
      <c r="J9" s="80"/>
      <c r="K9" s="80"/>
      <c r="L9" s="81"/>
      <c r="M9" s="81"/>
    </row>
    <row r="10" spans="1:13">
      <c r="A10" t="s">
        <v>610</v>
      </c>
      <c r="B10" t="s">
        <v>1133</v>
      </c>
      <c r="C10" t="s">
        <v>1128</v>
      </c>
      <c r="D10" s="1">
        <v>-173281.88</v>
      </c>
      <c r="E10" s="17"/>
      <c r="F10" t="s">
        <v>1133</v>
      </c>
      <c r="G10" s="12">
        <v>42298</v>
      </c>
      <c r="H10" s="1">
        <v>173281.88</v>
      </c>
      <c r="J10" s="80"/>
      <c r="K10" s="80"/>
      <c r="L10" s="81"/>
      <c r="M10" s="81"/>
    </row>
    <row r="11" spans="1:13">
      <c r="A11" t="s">
        <v>1135</v>
      </c>
      <c r="B11" t="s">
        <v>1136</v>
      </c>
      <c r="C11" t="s">
        <v>1128</v>
      </c>
      <c r="D11" s="1">
        <v>-199381.88</v>
      </c>
      <c r="E11" s="17"/>
      <c r="F11" t="s">
        <v>1136</v>
      </c>
      <c r="G11" s="12">
        <v>42300</v>
      </c>
      <c r="H11" s="1">
        <v>199381.88</v>
      </c>
      <c r="J11" s="80"/>
      <c r="K11" s="80"/>
      <c r="L11" s="81"/>
      <c r="M11" s="81"/>
    </row>
    <row r="12" spans="1:13">
      <c r="A12" t="s">
        <v>1137</v>
      </c>
      <c r="B12" t="s">
        <v>1138</v>
      </c>
      <c r="C12" t="s">
        <v>1128</v>
      </c>
      <c r="D12" s="1">
        <v>-139520</v>
      </c>
      <c r="E12" s="17"/>
      <c r="F12" t="s">
        <v>1138</v>
      </c>
      <c r="G12" s="12">
        <v>42332</v>
      </c>
      <c r="H12" s="1">
        <v>139520</v>
      </c>
      <c r="J12" s="80"/>
      <c r="K12" s="80"/>
      <c r="L12" s="81"/>
      <c r="M12" s="81"/>
    </row>
    <row r="13" spans="1:13">
      <c r="A13" t="s">
        <v>1139</v>
      </c>
      <c r="B13" t="s">
        <v>1140</v>
      </c>
      <c r="C13" t="s">
        <v>1128</v>
      </c>
      <c r="D13" s="1">
        <v>-173281.88</v>
      </c>
      <c r="E13" s="17"/>
      <c r="F13" t="s">
        <v>1140</v>
      </c>
      <c r="G13" s="12">
        <v>42317</v>
      </c>
      <c r="H13" s="1">
        <v>173281.88</v>
      </c>
      <c r="J13" s="80"/>
      <c r="K13" s="80"/>
      <c r="L13" s="81"/>
      <c r="M13" s="81"/>
    </row>
    <row r="14" spans="1:13">
      <c r="A14" t="s">
        <v>53</v>
      </c>
      <c r="B14" t="s">
        <v>1144</v>
      </c>
      <c r="C14" t="s">
        <v>1145</v>
      </c>
      <c r="D14" s="1">
        <v>-140100</v>
      </c>
      <c r="E14" s="17"/>
      <c r="G14" s="12"/>
      <c r="H14" s="1"/>
      <c r="J14" s="80"/>
      <c r="K14" s="80"/>
      <c r="L14" s="81"/>
      <c r="M14" s="81"/>
    </row>
    <row r="15" spans="1:13">
      <c r="A15" t="s">
        <v>1146</v>
      </c>
      <c r="B15" t="s">
        <v>1147</v>
      </c>
      <c r="C15" t="s">
        <v>1128</v>
      </c>
      <c r="D15" s="1">
        <v>-173281.88</v>
      </c>
      <c r="E15" s="17"/>
      <c r="F15" t="s">
        <v>1147</v>
      </c>
      <c r="G15" s="12">
        <v>42346</v>
      </c>
      <c r="H15" s="1">
        <v>173281.88</v>
      </c>
      <c r="J15" s="80"/>
      <c r="K15" s="80"/>
      <c r="L15" s="81"/>
      <c r="M15" s="81"/>
    </row>
    <row r="16" spans="1:13">
      <c r="A16" t="s">
        <v>1148</v>
      </c>
      <c r="B16" t="s">
        <v>1149</v>
      </c>
      <c r="C16" t="s">
        <v>1128</v>
      </c>
      <c r="D16" s="1">
        <v>-173281.88</v>
      </c>
      <c r="E16" s="17"/>
      <c r="F16" t="s">
        <v>1149</v>
      </c>
      <c r="G16" s="12">
        <v>42346</v>
      </c>
      <c r="H16" s="1">
        <v>173281.88</v>
      </c>
      <c r="J16" s="80"/>
      <c r="K16" s="80"/>
      <c r="L16" s="81"/>
      <c r="M16" s="81"/>
    </row>
    <row r="17" spans="1:13">
      <c r="A17" t="s">
        <v>1150</v>
      </c>
      <c r="B17" t="s">
        <v>1151</v>
      </c>
      <c r="C17" t="s">
        <v>1128</v>
      </c>
      <c r="D17" s="1">
        <v>-285712</v>
      </c>
      <c r="E17" s="17"/>
      <c r="F17" t="s">
        <v>1151</v>
      </c>
      <c r="G17" s="12">
        <v>42354</v>
      </c>
      <c r="H17" s="1">
        <v>285712</v>
      </c>
      <c r="J17" s="80"/>
      <c r="K17" s="80"/>
      <c r="L17" s="81"/>
      <c r="M17" s="81"/>
    </row>
    <row r="18" spans="1:13">
      <c r="A18" t="s">
        <v>1152</v>
      </c>
      <c r="B18" t="s">
        <v>1153</v>
      </c>
      <c r="C18" t="s">
        <v>1128</v>
      </c>
      <c r="D18" s="1">
        <v>-199381.88</v>
      </c>
      <c r="E18" s="17"/>
      <c r="F18" t="s">
        <v>1153</v>
      </c>
      <c r="G18" s="12">
        <v>42359</v>
      </c>
      <c r="H18" s="1">
        <v>199381.88</v>
      </c>
      <c r="J18" s="80"/>
      <c r="K18" s="80"/>
      <c r="L18" s="81"/>
      <c r="M18" s="81"/>
    </row>
    <row r="19" spans="1:13">
      <c r="A19" t="s">
        <v>1154</v>
      </c>
      <c r="B19" t="s">
        <v>1155</v>
      </c>
      <c r="C19" t="s">
        <v>1128</v>
      </c>
      <c r="D19" s="52">
        <v>-353897.99</v>
      </c>
      <c r="E19" s="17"/>
      <c r="F19" t="s">
        <v>1155</v>
      </c>
      <c r="G19" s="12">
        <v>42359</v>
      </c>
      <c r="H19" s="1">
        <v>353897.99</v>
      </c>
      <c r="J19" s="80"/>
      <c r="K19" s="80"/>
      <c r="L19" s="81"/>
      <c r="M19" s="81"/>
    </row>
    <row r="20" spans="1:13">
      <c r="A20" t="s">
        <v>1156</v>
      </c>
      <c r="B20" t="s">
        <v>1157</v>
      </c>
      <c r="C20" t="s">
        <v>1128</v>
      </c>
      <c r="D20" s="1">
        <v>-226429.28</v>
      </c>
      <c r="E20" s="17"/>
      <c r="F20" t="s">
        <v>1157</v>
      </c>
      <c r="G20" s="12">
        <v>42368</v>
      </c>
      <c r="H20" s="1">
        <v>226429.28</v>
      </c>
      <c r="J20" s="80"/>
      <c r="K20" s="80"/>
      <c r="L20" s="81"/>
      <c r="M20" s="81"/>
    </row>
    <row r="21" spans="1:13">
      <c r="A21" t="s">
        <v>1161</v>
      </c>
      <c r="B21" t="s">
        <v>1162</v>
      </c>
      <c r="C21" t="s">
        <v>1128</v>
      </c>
      <c r="D21" s="1">
        <v>-163651.88</v>
      </c>
      <c r="E21" s="17"/>
      <c r="F21" t="s">
        <v>1162</v>
      </c>
      <c r="G21" s="12">
        <v>42383</v>
      </c>
      <c r="H21" s="1">
        <v>163651.88</v>
      </c>
      <c r="J21" s="80"/>
      <c r="K21" s="80"/>
      <c r="L21" s="81"/>
      <c r="M21" s="81"/>
    </row>
    <row r="22" spans="1:13">
      <c r="A22" t="s">
        <v>1163</v>
      </c>
      <c r="B22" t="s">
        <v>1164</v>
      </c>
      <c r="C22" t="s">
        <v>1128</v>
      </c>
      <c r="D22" s="1">
        <v>-173551.89</v>
      </c>
      <c r="E22" s="17"/>
      <c r="G22" s="51"/>
      <c r="H22" s="51"/>
      <c r="J22" s="80"/>
      <c r="K22" s="80"/>
      <c r="L22" s="81"/>
      <c r="M22" s="81"/>
    </row>
    <row r="23" spans="1:13">
      <c r="A23" t="s">
        <v>1165</v>
      </c>
      <c r="B23" t="s">
        <v>1166</v>
      </c>
      <c r="C23" t="s">
        <v>1128</v>
      </c>
      <c r="D23" s="1">
        <v>-182371.88</v>
      </c>
      <c r="E23" s="17"/>
      <c r="G23" s="12"/>
      <c r="H23" s="1"/>
      <c r="J23" s="80"/>
      <c r="K23" s="80"/>
      <c r="L23" s="81"/>
      <c r="M23" s="81"/>
    </row>
    <row r="24" spans="1:13">
      <c r="A24" t="s">
        <v>1167</v>
      </c>
      <c r="B24" t="s">
        <v>1168</v>
      </c>
      <c r="C24" t="s">
        <v>1128</v>
      </c>
      <c r="D24" s="1">
        <v>-307194.49</v>
      </c>
      <c r="E24" s="17"/>
      <c r="G24" s="12"/>
      <c r="H24" s="1"/>
      <c r="J24" s="80"/>
      <c r="K24" s="80"/>
      <c r="L24" s="81"/>
      <c r="M24" s="81"/>
    </row>
    <row r="25" spans="1:13">
      <c r="A25" t="s">
        <v>1169</v>
      </c>
      <c r="B25" t="s">
        <v>1170</v>
      </c>
      <c r="C25" t="s">
        <v>1128</v>
      </c>
      <c r="D25" s="1">
        <v>-252299.21</v>
      </c>
      <c r="E25" s="17"/>
      <c r="G25" s="12"/>
      <c r="H25" s="1"/>
      <c r="J25" s="80"/>
      <c r="K25" s="80"/>
      <c r="L25" s="81"/>
      <c r="M25" s="81"/>
    </row>
    <row r="26" spans="1:13">
      <c r="A26" t="s">
        <v>1171</v>
      </c>
      <c r="B26" t="s">
        <v>1172</v>
      </c>
      <c r="C26" t="s">
        <v>1128</v>
      </c>
      <c r="D26" s="1">
        <v>-247433.36</v>
      </c>
      <c r="E26" s="17"/>
      <c r="F26" t="s">
        <v>1172</v>
      </c>
      <c r="G26" s="12">
        <v>42391</v>
      </c>
      <c r="H26" s="1">
        <v>247433.36</v>
      </c>
      <c r="J26" s="80"/>
      <c r="K26" s="80"/>
      <c r="L26" s="81"/>
      <c r="M26" s="81"/>
    </row>
    <row r="27" spans="1:13">
      <c r="A27" t="s">
        <v>1173</v>
      </c>
      <c r="B27" t="s">
        <v>1174</v>
      </c>
      <c r="C27" t="s">
        <v>1128</v>
      </c>
      <c r="D27" s="1">
        <v>-327984.21999999997</v>
      </c>
      <c r="E27" s="17"/>
      <c r="G27" s="12"/>
      <c r="H27" s="1"/>
      <c r="J27" s="80"/>
      <c r="K27" s="80"/>
      <c r="L27" s="81"/>
      <c r="M27" s="81"/>
    </row>
    <row r="28" spans="1:13">
      <c r="A28" t="s">
        <v>54</v>
      </c>
      <c r="B28" t="s">
        <v>405</v>
      </c>
      <c r="C28" t="s">
        <v>1128</v>
      </c>
      <c r="D28" s="1">
        <v>-327984.21999999997</v>
      </c>
      <c r="E28" s="17"/>
      <c r="F28" t="s">
        <v>405</v>
      </c>
      <c r="G28" s="12">
        <v>42391</v>
      </c>
      <c r="H28" s="1">
        <v>327984.21999999997</v>
      </c>
      <c r="J28" s="80"/>
      <c r="K28" s="80"/>
      <c r="L28" s="81"/>
      <c r="M28" s="81"/>
    </row>
    <row r="29" spans="1:13">
      <c r="A29" t="s">
        <v>1175</v>
      </c>
      <c r="B29" t="s">
        <v>1176</v>
      </c>
      <c r="C29" t="s">
        <v>1128</v>
      </c>
      <c r="D29" s="1">
        <v>-353897.99</v>
      </c>
      <c r="E29" s="17"/>
      <c r="F29" t="s">
        <v>1176</v>
      </c>
      <c r="G29" s="12">
        <v>42391</v>
      </c>
      <c r="H29" s="1">
        <v>353897.99</v>
      </c>
      <c r="J29" s="80"/>
      <c r="K29" s="80"/>
      <c r="L29" s="81"/>
      <c r="M29" s="81"/>
    </row>
    <row r="30" spans="1:13">
      <c r="A30" t="s">
        <v>1178</v>
      </c>
      <c r="B30" t="s">
        <v>1179</v>
      </c>
      <c r="C30" t="s">
        <v>1128</v>
      </c>
      <c r="D30" s="1">
        <v>-327984.21999999997</v>
      </c>
      <c r="E30" s="17"/>
      <c r="G30" s="12"/>
      <c r="H30" s="1"/>
      <c r="J30" s="80"/>
      <c r="K30" s="80"/>
      <c r="L30" s="81"/>
      <c r="M30" s="81"/>
    </row>
    <row r="31" spans="1:13">
      <c r="A31" t="s">
        <v>1181</v>
      </c>
      <c r="B31" t="s">
        <v>1182</v>
      </c>
      <c r="C31" t="s">
        <v>1128</v>
      </c>
      <c r="D31" s="1">
        <v>-285712</v>
      </c>
      <c r="E31" s="17"/>
      <c r="F31" t="s">
        <v>1182</v>
      </c>
      <c r="G31" s="12">
        <v>42375</v>
      </c>
      <c r="H31" s="1">
        <v>285712</v>
      </c>
      <c r="J31" s="80"/>
      <c r="K31" s="80"/>
      <c r="L31" s="81"/>
      <c r="M31" s="81"/>
    </row>
    <row r="32" spans="1:13">
      <c r="A32" t="s">
        <v>1185</v>
      </c>
      <c r="B32" t="s">
        <v>1186</v>
      </c>
      <c r="C32" t="s">
        <v>1128</v>
      </c>
      <c r="D32" s="52">
        <v>-353897.99</v>
      </c>
      <c r="E32" s="17"/>
      <c r="G32" s="12"/>
      <c r="H32" s="1"/>
      <c r="J32" s="80"/>
      <c r="K32" s="80"/>
      <c r="L32" s="81"/>
      <c r="M32" s="81"/>
    </row>
    <row r="33" spans="1:13">
      <c r="A33" t="s">
        <v>1187</v>
      </c>
      <c r="B33" t="s">
        <v>1188</v>
      </c>
      <c r="C33" t="s">
        <v>1128</v>
      </c>
      <c r="D33" s="1">
        <v>-579520.04</v>
      </c>
      <c r="E33" s="17"/>
      <c r="G33" s="12"/>
      <c r="H33" s="1"/>
      <c r="J33" s="80"/>
      <c r="K33" s="80"/>
      <c r="L33" s="81"/>
      <c r="M33" s="81"/>
    </row>
    <row r="34" spans="1:13">
      <c r="A34" t="s">
        <v>1189</v>
      </c>
      <c r="B34" t="s">
        <v>1190</v>
      </c>
      <c r="C34" t="s">
        <v>1145</v>
      </c>
      <c r="D34" s="1">
        <v>-247433.36</v>
      </c>
      <c r="E34" s="17"/>
      <c r="F34" t="s">
        <v>1190</v>
      </c>
      <c r="G34" s="12">
        <v>42240</v>
      </c>
      <c r="H34" s="1">
        <v>247433.36</v>
      </c>
      <c r="J34" s="80"/>
      <c r="K34" s="80"/>
      <c r="L34" s="81"/>
      <c r="M34" s="81"/>
    </row>
    <row r="35" spans="1:13">
      <c r="A35" t="s">
        <v>1191</v>
      </c>
      <c r="B35" t="s">
        <v>1192</v>
      </c>
      <c r="C35" t="s">
        <v>1128</v>
      </c>
      <c r="D35" s="1">
        <v>-353897.99</v>
      </c>
      <c r="E35" s="17"/>
      <c r="G35" s="12"/>
      <c r="H35" s="1"/>
      <c r="J35" s="80"/>
      <c r="K35" s="80"/>
      <c r="L35" s="81"/>
      <c r="M35" s="81"/>
    </row>
    <row r="36" spans="1:13">
      <c r="A36" t="s">
        <v>1195</v>
      </c>
      <c r="B36" t="s">
        <v>1196</v>
      </c>
      <c r="C36" t="s">
        <v>1128</v>
      </c>
      <c r="D36" s="1">
        <v>-247433.36</v>
      </c>
      <c r="E36" s="17"/>
      <c r="F36" t="s">
        <v>1196</v>
      </c>
      <c r="G36" s="12">
        <v>42359</v>
      </c>
      <c r="H36" s="1">
        <v>247433.36</v>
      </c>
      <c r="J36" s="80"/>
      <c r="K36" s="80"/>
      <c r="L36" s="81"/>
      <c r="M36" s="81"/>
    </row>
    <row r="37" spans="1:13">
      <c r="A37" t="s">
        <v>1197</v>
      </c>
      <c r="B37" t="s">
        <v>1198</v>
      </c>
      <c r="C37" t="s">
        <v>1128</v>
      </c>
      <c r="D37" s="1">
        <v>-285712</v>
      </c>
      <c r="E37" s="17"/>
      <c r="G37" s="12"/>
      <c r="H37" s="1"/>
      <c r="J37" s="80"/>
      <c r="K37" s="80"/>
      <c r="L37" s="81"/>
      <c r="M37" s="81"/>
    </row>
    <row r="38" spans="1:13">
      <c r="A38" t="s">
        <v>1201</v>
      </c>
      <c r="B38" t="s">
        <v>1202</v>
      </c>
      <c r="C38" t="s">
        <v>1128</v>
      </c>
      <c r="D38" s="1">
        <v>-226980.87</v>
      </c>
      <c r="E38" s="17"/>
      <c r="F38" t="s">
        <v>1202</v>
      </c>
      <c r="G38" s="12">
        <v>42387</v>
      </c>
      <c r="H38" s="1">
        <v>226980.87</v>
      </c>
      <c r="J38" s="80"/>
      <c r="K38" s="80"/>
      <c r="L38" s="81"/>
      <c r="M38" s="81"/>
    </row>
    <row r="39" spans="1:13">
      <c r="A39" t="s">
        <v>1203</v>
      </c>
      <c r="B39" t="s">
        <v>1204</v>
      </c>
      <c r="C39" t="s">
        <v>1128</v>
      </c>
      <c r="D39" s="1">
        <v>-270637.42</v>
      </c>
      <c r="E39" s="17"/>
      <c r="G39" s="51"/>
      <c r="H39" s="51"/>
      <c r="J39" s="80"/>
      <c r="K39" s="80"/>
      <c r="L39" s="81"/>
      <c r="M39" s="81"/>
    </row>
    <row r="40" spans="1:13">
      <c r="A40" t="s">
        <v>1205</v>
      </c>
      <c r="B40" t="s">
        <v>1206</v>
      </c>
      <c r="C40" t="s">
        <v>1128</v>
      </c>
      <c r="D40" s="52">
        <v>-455145.49</v>
      </c>
      <c r="E40" s="17"/>
      <c r="G40" s="12"/>
      <c r="H40" s="1"/>
      <c r="J40" s="80"/>
      <c r="K40" s="80"/>
      <c r="L40" s="81"/>
      <c r="M40" s="81"/>
    </row>
    <row r="41" spans="1:13">
      <c r="A41" t="s">
        <v>56</v>
      </c>
      <c r="B41" t="s">
        <v>1207</v>
      </c>
      <c r="C41" t="s">
        <v>1128</v>
      </c>
      <c r="D41" s="1">
        <v>-367835.98</v>
      </c>
      <c r="E41" s="17"/>
      <c r="G41" s="12"/>
      <c r="H41" s="1"/>
      <c r="J41" s="80"/>
      <c r="K41" s="80"/>
      <c r="L41" s="81"/>
      <c r="M41" s="81"/>
    </row>
    <row r="42" spans="1:13">
      <c r="A42" t="s">
        <v>1208</v>
      </c>
      <c r="B42" t="s">
        <v>1209</v>
      </c>
      <c r="C42" t="s">
        <v>1145</v>
      </c>
      <c r="D42" s="1">
        <v>-270637.42</v>
      </c>
      <c r="E42" s="17"/>
      <c r="G42" s="51"/>
      <c r="H42" s="51"/>
      <c r="J42" s="80"/>
      <c r="K42" s="80"/>
      <c r="L42" s="81"/>
      <c r="M42" s="81"/>
    </row>
    <row r="43" spans="1:13">
      <c r="A43" t="s">
        <v>1210</v>
      </c>
      <c r="B43" t="s">
        <v>1211</v>
      </c>
      <c r="C43" t="s">
        <v>1128</v>
      </c>
      <c r="D43" s="1">
        <v>-270637.42</v>
      </c>
      <c r="E43" s="17"/>
      <c r="G43" s="51"/>
      <c r="H43" s="51"/>
      <c r="J43" s="80"/>
      <c r="K43" s="80"/>
      <c r="L43" s="81"/>
      <c r="M43" s="81"/>
    </row>
    <row r="44" spans="1:13">
      <c r="A44" t="s">
        <v>1212</v>
      </c>
      <c r="B44" t="s">
        <v>1213</v>
      </c>
      <c r="C44" t="s">
        <v>1128</v>
      </c>
      <c r="D44" s="1">
        <v>-193171.81</v>
      </c>
      <c r="E44" s="17"/>
      <c r="G44" s="12"/>
      <c r="H44" s="52"/>
      <c r="J44" s="80"/>
      <c r="K44" s="80"/>
      <c r="L44" s="81"/>
      <c r="M44" s="81"/>
    </row>
    <row r="45" spans="1:13">
      <c r="A45" t="s">
        <v>1216</v>
      </c>
      <c r="B45" t="s">
        <v>1217</v>
      </c>
      <c r="C45" t="s">
        <v>1128</v>
      </c>
      <c r="D45" s="1">
        <v>-226982.87</v>
      </c>
      <c r="E45" s="17"/>
      <c r="G45" s="51"/>
      <c r="H45" s="51"/>
      <c r="J45" s="80"/>
      <c r="K45" s="80"/>
      <c r="L45" s="81"/>
      <c r="M45" s="81"/>
    </row>
    <row r="46" spans="1:13">
      <c r="A46" t="s">
        <v>1218</v>
      </c>
      <c r="B46" t="s">
        <v>1219</v>
      </c>
      <c r="C46" t="s">
        <v>1128</v>
      </c>
      <c r="D46" s="1">
        <v>-112110.09</v>
      </c>
      <c r="E46" s="16"/>
      <c r="G46" s="12"/>
      <c r="H46" s="1"/>
      <c r="I46" s="32"/>
      <c r="J46" s="80"/>
      <c r="K46" s="80"/>
      <c r="L46" s="81"/>
      <c r="M46" s="81"/>
    </row>
    <row r="47" spans="1:13">
      <c r="A47" t="s">
        <v>1220</v>
      </c>
      <c r="B47" t="s">
        <v>1221</v>
      </c>
      <c r="C47" t="s">
        <v>1128</v>
      </c>
      <c r="D47" s="1">
        <v>-382147.3</v>
      </c>
      <c r="E47" s="17"/>
      <c r="G47" s="12"/>
      <c r="H47" s="1"/>
      <c r="J47" s="80"/>
      <c r="K47" s="80"/>
      <c r="L47" s="81"/>
      <c r="M47" s="81"/>
    </row>
    <row r="48" spans="1:13">
      <c r="A48" t="s">
        <v>1222</v>
      </c>
      <c r="B48" t="s">
        <v>1223</v>
      </c>
      <c r="C48" t="s">
        <v>1128</v>
      </c>
      <c r="D48" s="1">
        <v>-197740.23</v>
      </c>
      <c r="E48" s="17"/>
      <c r="G48" s="12"/>
      <c r="H48" s="1"/>
      <c r="J48" s="80"/>
      <c r="K48" s="80"/>
      <c r="L48" s="81"/>
      <c r="M48" s="81"/>
    </row>
    <row r="49" spans="1:13">
      <c r="A49" t="s">
        <v>1224</v>
      </c>
      <c r="B49" t="s">
        <v>1225</v>
      </c>
      <c r="C49" t="s">
        <v>1128</v>
      </c>
      <c r="D49" s="1">
        <v>-382147.27</v>
      </c>
      <c r="E49" s="17"/>
      <c r="G49" s="12"/>
      <c r="H49" s="1"/>
      <c r="J49" s="80"/>
      <c r="K49" s="80"/>
      <c r="L49" s="81"/>
      <c r="M49" s="81"/>
    </row>
    <row r="50" spans="1:13">
      <c r="A50" t="s">
        <v>1226</v>
      </c>
      <c r="B50" t="s">
        <v>1227</v>
      </c>
      <c r="C50" t="s">
        <v>1128</v>
      </c>
      <c r="D50" s="1">
        <v>-130047.3</v>
      </c>
      <c r="E50" s="17"/>
      <c r="G50" s="12"/>
      <c r="H50" s="1"/>
      <c r="J50" s="80"/>
      <c r="K50" s="80"/>
      <c r="L50" s="81"/>
      <c r="M50" s="81"/>
    </row>
    <row r="51" spans="1:13">
      <c r="A51" t="s">
        <v>1228</v>
      </c>
      <c r="B51" t="s">
        <v>1229</v>
      </c>
      <c r="C51" t="s">
        <v>1128</v>
      </c>
      <c r="D51" s="1">
        <v>-193171.98</v>
      </c>
      <c r="E51" s="17"/>
      <c r="G51" s="12"/>
      <c r="H51" s="1"/>
      <c r="J51" s="80"/>
      <c r="K51" s="80"/>
      <c r="L51" s="81"/>
      <c r="M51" s="81"/>
    </row>
    <row r="52" spans="1:13">
      <c r="A52" t="s">
        <v>1230</v>
      </c>
      <c r="B52" t="s">
        <v>1231</v>
      </c>
      <c r="C52" t="s">
        <v>1232</v>
      </c>
      <c r="D52" s="1">
        <v>-353897.99</v>
      </c>
      <c r="E52" s="17"/>
      <c r="G52" s="12"/>
      <c r="H52" s="1"/>
      <c r="J52" s="80"/>
      <c r="K52" s="80"/>
      <c r="L52" s="81"/>
      <c r="M52" s="81"/>
    </row>
    <row r="53" spans="1:13">
      <c r="A53" t="s">
        <v>1233</v>
      </c>
      <c r="B53" t="s">
        <v>1234</v>
      </c>
      <c r="C53" t="s">
        <v>1128</v>
      </c>
      <c r="D53" s="1">
        <v>-462988.27</v>
      </c>
      <c r="E53" s="17"/>
      <c r="G53" s="12"/>
      <c r="H53" s="1"/>
      <c r="J53" s="80"/>
      <c r="K53" s="80"/>
      <c r="L53" s="81"/>
      <c r="M53" s="81"/>
    </row>
    <row r="54" spans="1:13">
      <c r="A54" t="s">
        <v>1235</v>
      </c>
      <c r="B54" t="s">
        <v>1236</v>
      </c>
      <c r="C54" t="s">
        <v>1128</v>
      </c>
      <c r="D54" s="51">
        <v>-248.15</v>
      </c>
      <c r="E54" s="17"/>
      <c r="G54" s="12"/>
      <c r="H54" s="1"/>
      <c r="J54" s="80"/>
      <c r="K54" s="80"/>
      <c r="L54" s="80"/>
      <c r="M54" s="81"/>
    </row>
    <row r="55" spans="1:13">
      <c r="A55" t="s">
        <v>1237</v>
      </c>
      <c r="B55" t="s">
        <v>1238</v>
      </c>
      <c r="C55" t="s">
        <v>1128</v>
      </c>
      <c r="D55" s="1">
        <v>-199381.88</v>
      </c>
      <c r="E55" s="17"/>
      <c r="G55" s="51"/>
      <c r="H55" s="51"/>
      <c r="J55" s="80"/>
      <c r="K55" s="80"/>
      <c r="L55" s="81"/>
      <c r="M55" s="81"/>
    </row>
    <row r="56" spans="1:13">
      <c r="A56" t="s">
        <v>61</v>
      </c>
      <c r="B56" t="s">
        <v>1239</v>
      </c>
      <c r="C56" t="s">
        <v>1128</v>
      </c>
      <c r="D56" s="1">
        <v>-197740.19</v>
      </c>
      <c r="E56" s="17"/>
      <c r="G56" s="12"/>
      <c r="H56" s="1"/>
      <c r="J56" s="80"/>
      <c r="K56" s="80"/>
      <c r="L56" s="81"/>
      <c r="M56" s="81"/>
    </row>
    <row r="57" spans="1:13">
      <c r="A57" t="s">
        <v>1240</v>
      </c>
      <c r="B57" t="s">
        <v>1241</v>
      </c>
      <c r="C57" t="s">
        <v>1128</v>
      </c>
      <c r="D57" s="1">
        <v>-101900</v>
      </c>
      <c r="E57" s="17"/>
      <c r="G57" s="12"/>
      <c r="H57" s="1"/>
      <c r="J57" s="80"/>
      <c r="K57" s="80"/>
      <c r="L57" s="81"/>
      <c r="M57" s="81"/>
    </row>
    <row r="58" spans="1:13">
      <c r="A58" t="s">
        <v>1242</v>
      </c>
      <c r="B58" t="s">
        <v>1243</v>
      </c>
      <c r="C58" t="s">
        <v>1128</v>
      </c>
      <c r="D58" s="1">
        <v>228226.87</v>
      </c>
      <c r="E58" s="17"/>
      <c r="F58" t="s">
        <v>1214</v>
      </c>
      <c r="G58" s="12">
        <v>42388</v>
      </c>
      <c r="H58" s="1">
        <v>239660.11</v>
      </c>
      <c r="J58" s="80"/>
      <c r="K58" s="80"/>
      <c r="L58" s="81"/>
      <c r="M58" s="81"/>
    </row>
    <row r="59" spans="1:13">
      <c r="A59" t="s">
        <v>1245</v>
      </c>
      <c r="B59" t="s">
        <v>1246</v>
      </c>
      <c r="C59" t="s">
        <v>1128</v>
      </c>
      <c r="D59" s="1">
        <v>-369648.99</v>
      </c>
      <c r="E59" s="17"/>
      <c r="F59" t="s">
        <v>1246</v>
      </c>
      <c r="G59" s="12">
        <v>42160</v>
      </c>
      <c r="H59" s="1">
        <v>369648.99</v>
      </c>
      <c r="J59" s="80"/>
      <c r="K59" s="80"/>
      <c r="L59" s="81"/>
      <c r="M59" s="81"/>
    </row>
    <row r="60" spans="1:13">
      <c r="A60" t="s">
        <v>99</v>
      </c>
      <c r="B60" t="s">
        <v>1250</v>
      </c>
      <c r="C60" t="s">
        <v>1251</v>
      </c>
      <c r="D60" s="51">
        <v>-0.03</v>
      </c>
      <c r="E60" s="17"/>
      <c r="G60" s="12"/>
      <c r="H60" s="1"/>
      <c r="J60" s="80"/>
      <c r="K60" s="80"/>
      <c r="L60" s="81"/>
      <c r="M60" s="81"/>
    </row>
    <row r="61" spans="1:13">
      <c r="A61" t="s">
        <v>1253</v>
      </c>
      <c r="B61" t="s">
        <v>1254</v>
      </c>
      <c r="C61" t="s">
        <v>1128</v>
      </c>
      <c r="D61" s="1">
        <v>-369693.86</v>
      </c>
      <c r="E61" s="17"/>
      <c r="F61" t="s">
        <v>1254</v>
      </c>
      <c r="G61" s="12">
        <v>42289</v>
      </c>
      <c r="H61" s="52">
        <v>369693.86</v>
      </c>
      <c r="J61" s="80"/>
      <c r="K61" s="80"/>
      <c r="L61" s="81"/>
      <c r="M61" s="81"/>
    </row>
    <row r="62" spans="1:13">
      <c r="A62" t="s">
        <v>1255</v>
      </c>
      <c r="B62" t="s">
        <v>1256</v>
      </c>
      <c r="C62" t="s">
        <v>1128</v>
      </c>
      <c r="D62" s="1">
        <v>-369250.46</v>
      </c>
      <c r="E62" s="17"/>
      <c r="F62" t="s">
        <v>1256</v>
      </c>
      <c r="G62" s="12">
        <v>42327</v>
      </c>
      <c r="H62" s="52">
        <v>369250.46</v>
      </c>
      <c r="J62" s="80"/>
      <c r="K62" s="80"/>
      <c r="L62" s="81"/>
      <c r="M62" s="81"/>
    </row>
    <row r="63" spans="1:13">
      <c r="A63" t="s">
        <v>1258</v>
      </c>
      <c r="B63" t="s">
        <v>1259</v>
      </c>
      <c r="C63" t="s">
        <v>1128</v>
      </c>
      <c r="D63" s="1">
        <v>-369250.46</v>
      </c>
      <c r="E63" s="17"/>
      <c r="F63" t="s">
        <v>1259</v>
      </c>
      <c r="G63" s="12">
        <v>42220</v>
      </c>
      <c r="H63" s="1">
        <v>369205.61</v>
      </c>
      <c r="J63" s="80"/>
      <c r="K63" s="80"/>
      <c r="L63" s="81"/>
      <c r="M63" s="81"/>
    </row>
    <row r="64" spans="1:13">
      <c r="A64" t="s">
        <v>1260</v>
      </c>
      <c r="B64" t="s">
        <v>1261</v>
      </c>
      <c r="C64" t="s">
        <v>1251</v>
      </c>
      <c r="D64" s="54">
        <v>-507514.76</v>
      </c>
      <c r="E64" s="17"/>
      <c r="G64" s="12"/>
      <c r="H64" s="1"/>
      <c r="J64" s="80"/>
      <c r="K64" s="80"/>
      <c r="L64" s="81"/>
      <c r="M64" s="81"/>
    </row>
    <row r="65" spans="1:13">
      <c r="A65" t="s">
        <v>1262</v>
      </c>
      <c r="B65" t="s">
        <v>1263</v>
      </c>
      <c r="C65" t="s">
        <v>1128</v>
      </c>
      <c r="D65" s="1">
        <v>-369250.46</v>
      </c>
      <c r="E65" s="17"/>
      <c r="F65" t="s">
        <v>1263</v>
      </c>
      <c r="G65" s="12">
        <v>42289</v>
      </c>
      <c r="H65" s="52">
        <v>369250.46</v>
      </c>
      <c r="J65" s="80"/>
      <c r="K65" s="80"/>
      <c r="L65" s="81"/>
      <c r="M65" s="81"/>
    </row>
    <row r="66" spans="1:13">
      <c r="A66" t="s">
        <v>1264</v>
      </c>
      <c r="B66" t="s">
        <v>1265</v>
      </c>
      <c r="C66" t="s">
        <v>1128</v>
      </c>
      <c r="D66" s="1">
        <v>-369250.46</v>
      </c>
      <c r="E66" s="17"/>
      <c r="F66" t="s">
        <v>1265</v>
      </c>
      <c r="G66" s="12">
        <v>42353</v>
      </c>
      <c r="H66" s="52">
        <v>369250.46</v>
      </c>
      <c r="J66" s="80"/>
      <c r="K66" s="80"/>
      <c r="L66" s="81"/>
      <c r="M66" s="81"/>
    </row>
    <row r="67" spans="1:13">
      <c r="A67" t="s">
        <v>227</v>
      </c>
      <c r="B67" t="s">
        <v>228</v>
      </c>
      <c r="D67" s="81">
        <v>1093854.3899999999</v>
      </c>
      <c r="E67" s="17"/>
      <c r="J67" s="80"/>
      <c r="K67" s="80"/>
      <c r="M67" s="81"/>
    </row>
    <row r="69" spans="1:13">
      <c r="C69" s="29" t="s">
        <v>1269</v>
      </c>
      <c r="D69" s="22">
        <f>+SUM(D8:D67)</f>
        <v>-13708830.750000006</v>
      </c>
    </row>
    <row r="70" spans="1:13">
      <c r="F70" s="29" t="s">
        <v>228</v>
      </c>
    </row>
    <row r="71" spans="1:13">
      <c r="F71" t="s">
        <v>1194</v>
      </c>
      <c r="G71" s="12">
        <v>42360</v>
      </c>
      <c r="H71" s="1">
        <v>327984.21999999997</v>
      </c>
    </row>
    <row r="72" spans="1:13">
      <c r="F72" t="s">
        <v>1183</v>
      </c>
      <c r="G72" s="12">
        <v>42375</v>
      </c>
      <c r="H72" s="1">
        <v>353897.99</v>
      </c>
    </row>
    <row r="73" spans="1:13">
      <c r="F73" t="s">
        <v>1184</v>
      </c>
      <c r="G73" s="12">
        <v>42391</v>
      </c>
      <c r="H73" s="1">
        <v>327984.21999999997</v>
      </c>
    </row>
    <row r="74" spans="1:13">
      <c r="F74" t="s">
        <v>1177</v>
      </c>
      <c r="G74" s="12">
        <v>42391</v>
      </c>
      <c r="H74" s="1">
        <v>382145.3</v>
      </c>
    </row>
    <row r="75" spans="1:13">
      <c r="F75" t="s">
        <v>1134</v>
      </c>
      <c r="G75" s="12">
        <v>42275</v>
      </c>
      <c r="H75" s="1">
        <v>309520.82</v>
      </c>
    </row>
    <row r="76" spans="1:13">
      <c r="F76" t="s">
        <v>1252</v>
      </c>
      <c r="G76" s="12">
        <v>42271</v>
      </c>
      <c r="H76" s="1">
        <v>456444.68</v>
      </c>
    </row>
    <row r="77" spans="1:13">
      <c r="F77" t="s">
        <v>1247</v>
      </c>
      <c r="G77" s="12">
        <v>42198</v>
      </c>
      <c r="H77" s="1">
        <v>375034.87</v>
      </c>
    </row>
    <row r="78" spans="1:13">
      <c r="F78" t="s">
        <v>1131</v>
      </c>
      <c r="G78" s="12">
        <v>42268</v>
      </c>
      <c r="H78" s="1">
        <v>252299.22</v>
      </c>
    </row>
    <row r="79" spans="1:13">
      <c r="F79" t="s">
        <v>1159</v>
      </c>
      <c r="G79" s="12">
        <v>42286</v>
      </c>
      <c r="H79" s="1">
        <v>247433.36</v>
      </c>
    </row>
    <row r="80" spans="1:13">
      <c r="F80" t="s">
        <v>1244</v>
      </c>
      <c r="G80" s="12">
        <v>42184</v>
      </c>
      <c r="H80" s="1">
        <v>222062.99</v>
      </c>
    </row>
    <row r="81" spans="6:8">
      <c r="F81" t="s">
        <v>1143</v>
      </c>
      <c r="G81" s="12">
        <v>42375</v>
      </c>
      <c r="H81" s="1">
        <v>173551.89</v>
      </c>
    </row>
    <row r="82" spans="6:8">
      <c r="F82" t="s">
        <v>1249</v>
      </c>
      <c r="G82" s="12">
        <v>42202</v>
      </c>
      <c r="H82" s="1">
        <v>181974.5</v>
      </c>
    </row>
    <row r="83" spans="6:8">
      <c r="F83" t="s">
        <v>1266</v>
      </c>
      <c r="G83" s="12">
        <v>42271</v>
      </c>
      <c r="H83" s="1">
        <v>369250.46</v>
      </c>
    </row>
    <row r="84" spans="6:8">
      <c r="F84" t="s">
        <v>1267</v>
      </c>
      <c r="G84" s="12">
        <v>42271</v>
      </c>
      <c r="H84" s="1">
        <v>369250.46</v>
      </c>
    </row>
    <row r="85" spans="6:8">
      <c r="F85" t="s">
        <v>1248</v>
      </c>
      <c r="G85" s="12">
        <v>42202</v>
      </c>
      <c r="H85" s="1">
        <v>369205.61</v>
      </c>
    </row>
    <row r="86" spans="6:8">
      <c r="F86" t="s">
        <v>1100</v>
      </c>
      <c r="G86" s="12">
        <v>42355</v>
      </c>
      <c r="H86" s="1">
        <v>369250.46</v>
      </c>
    </row>
    <row r="87" spans="6:8">
      <c r="F87" t="s">
        <v>477</v>
      </c>
      <c r="G87" s="12">
        <v>42300</v>
      </c>
      <c r="H87" s="1">
        <v>173281.88</v>
      </c>
    </row>
    <row r="88" spans="6:8">
      <c r="F88" t="s">
        <v>1160</v>
      </c>
      <c r="G88" s="12">
        <v>42375</v>
      </c>
      <c r="H88" s="1">
        <v>199381.88</v>
      </c>
    </row>
    <row r="89" spans="6:8">
      <c r="F89" t="s">
        <v>1193</v>
      </c>
      <c r="G89" s="12">
        <v>42388</v>
      </c>
      <c r="H89" s="1">
        <v>199381.88</v>
      </c>
    </row>
    <row r="90" spans="6:8">
      <c r="F90" t="s">
        <v>1180</v>
      </c>
      <c r="G90" s="12">
        <v>42377</v>
      </c>
      <c r="H90" s="1">
        <v>199381.88</v>
      </c>
    </row>
    <row r="91" spans="6:8">
      <c r="F91" t="s">
        <v>1142</v>
      </c>
      <c r="G91" s="12">
        <v>42346</v>
      </c>
      <c r="H91" s="1">
        <v>239660.11</v>
      </c>
    </row>
    <row r="92" spans="6:8">
      <c r="F92" t="s">
        <v>1215</v>
      </c>
      <c r="G92" s="12">
        <v>42388</v>
      </c>
      <c r="H92" s="1">
        <v>239660.11</v>
      </c>
    </row>
    <row r="93" spans="6:8">
      <c r="F93" t="s">
        <v>1141</v>
      </c>
      <c r="G93" s="12">
        <v>42334</v>
      </c>
      <c r="H93" s="1">
        <v>270635.42</v>
      </c>
    </row>
    <row r="94" spans="6:8">
      <c r="F94" t="s">
        <v>1158</v>
      </c>
      <c r="G94" s="12">
        <v>42333</v>
      </c>
      <c r="H94" s="1">
        <v>270635.42</v>
      </c>
    </row>
    <row r="95" spans="6:8">
      <c r="F95" t="s">
        <v>1199</v>
      </c>
      <c r="G95" s="12">
        <v>42348</v>
      </c>
      <c r="H95" s="1">
        <v>282826.64</v>
      </c>
    </row>
    <row r="96" spans="6:8">
      <c r="F96" t="s">
        <v>1200</v>
      </c>
      <c r="G96" s="12">
        <v>42388</v>
      </c>
      <c r="H96" s="1">
        <v>282826.64</v>
      </c>
    </row>
    <row r="97" spans="6:8">
      <c r="G97" s="12"/>
      <c r="H97" s="1"/>
    </row>
    <row r="98" spans="6:8">
      <c r="F98" s="29" t="s">
        <v>1269</v>
      </c>
      <c r="G98" s="29"/>
      <c r="H98" s="22">
        <f>+SUM(H8:H96)</f>
        <v>14315270.640000004</v>
      </c>
    </row>
    <row r="99" spans="6:8">
      <c r="F99" s="29" t="s">
        <v>1821</v>
      </c>
      <c r="G99" s="29"/>
      <c r="H99" s="22">
        <f>+'[1]25'!$G$59</f>
        <v>14315270.640000001</v>
      </c>
    </row>
    <row r="100" spans="6:8">
      <c r="F100" s="29" t="s">
        <v>237</v>
      </c>
      <c r="G100" s="29"/>
      <c r="H100" s="22">
        <f>+H98-H99</f>
        <v>0</v>
      </c>
    </row>
  </sheetData>
  <sortState ref="A8:I68">
    <sortCondition ref="A8:A68"/>
  </sortState>
  <pageMargins left="0.70866141732283472" right="0.70866141732283472" top="0.74803149606299213" bottom="0.74803149606299213" header="0.31496062992125984" footer="0.31496062992125984"/>
  <pageSetup scale="71"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6"/>
  <sheetViews>
    <sheetView topLeftCell="A130" workbookViewId="0">
      <selection activeCell="A138" sqref="A138"/>
    </sheetView>
  </sheetViews>
  <sheetFormatPr baseColWidth="10" defaultRowHeight="15"/>
  <cols>
    <col min="1" max="1" width="14.5703125" bestFit="1" customWidth="1"/>
    <col min="2" max="2" width="39.7109375" bestFit="1" customWidth="1"/>
    <col min="3" max="3" width="13.42578125" bestFit="1" customWidth="1"/>
    <col min="4" max="4" width="1.140625" style="17" customWidth="1"/>
    <col min="5" max="5" width="20.7109375" bestFit="1" customWidth="1"/>
    <col min="7" max="7" width="12.7109375" bestFit="1" customWidth="1"/>
    <col min="8" max="8" width="2.42578125" customWidth="1"/>
  </cols>
  <sheetData>
    <row r="1" spans="1:8">
      <c r="D1" s="27"/>
    </row>
    <row r="2" spans="1:8">
      <c r="B2" s="2" t="s">
        <v>229</v>
      </c>
      <c r="D2" s="27"/>
    </row>
    <row r="3" spans="1:8">
      <c r="B3" s="2" t="s">
        <v>230</v>
      </c>
      <c r="D3" s="27"/>
    </row>
    <row r="4" spans="1:8">
      <c r="B4" s="2" t="s">
        <v>231</v>
      </c>
      <c r="D4" s="27"/>
    </row>
    <row r="5" spans="1:8">
      <c r="B5" s="3">
        <v>42644</v>
      </c>
      <c r="D5" s="27"/>
    </row>
    <row r="6" spans="1:8">
      <c r="D6" s="27"/>
    </row>
    <row r="7" spans="1:8">
      <c r="A7" s="4" t="s">
        <v>232</v>
      </c>
      <c r="B7" s="4" t="s">
        <v>233</v>
      </c>
      <c r="C7" s="4" t="s">
        <v>234</v>
      </c>
      <c r="D7" s="16"/>
      <c r="E7" s="4" t="s">
        <v>233</v>
      </c>
      <c r="F7" s="4" t="s">
        <v>511</v>
      </c>
      <c r="G7" s="4" t="s">
        <v>234</v>
      </c>
      <c r="H7" s="4" t="s">
        <v>237</v>
      </c>
    </row>
    <row r="8" spans="1:8">
      <c r="A8" t="s">
        <v>1</v>
      </c>
      <c r="B8" t="s">
        <v>2</v>
      </c>
      <c r="C8" s="1">
        <v>-199684.98</v>
      </c>
      <c r="E8" t="s">
        <v>496</v>
      </c>
      <c r="F8" s="12">
        <v>42536</v>
      </c>
      <c r="G8" s="1">
        <v>199684.98</v>
      </c>
    </row>
    <row r="9" spans="1:8">
      <c r="A9" t="s">
        <v>18</v>
      </c>
      <c r="B9" t="s">
        <v>19</v>
      </c>
      <c r="C9" s="1">
        <v>-322734.90000000002</v>
      </c>
      <c r="E9" t="s">
        <v>433</v>
      </c>
      <c r="F9" s="12">
        <v>42569</v>
      </c>
      <c r="G9" s="1">
        <v>322734.89</v>
      </c>
    </row>
    <row r="10" spans="1:8">
      <c r="A10" t="s">
        <v>568</v>
      </c>
      <c r="B10" t="s">
        <v>569</v>
      </c>
      <c r="C10" s="61">
        <v>-432379.73</v>
      </c>
      <c r="E10" s="6" t="s">
        <v>1125</v>
      </c>
      <c r="F10" s="12"/>
      <c r="G10" s="1"/>
    </row>
    <row r="11" spans="1:8">
      <c r="A11" t="s">
        <v>570</v>
      </c>
      <c r="B11" t="s">
        <v>571</v>
      </c>
      <c r="C11" s="1">
        <v>-432379.73</v>
      </c>
      <c r="E11" s="6" t="s">
        <v>1125</v>
      </c>
      <c r="F11" s="12"/>
      <c r="G11" s="1"/>
    </row>
    <row r="12" spans="1:8">
      <c r="A12" t="s">
        <v>590</v>
      </c>
      <c r="B12" s="42" t="s">
        <v>591</v>
      </c>
      <c r="C12" s="1">
        <v>-206221.88</v>
      </c>
      <c r="E12" t="s">
        <v>1022</v>
      </c>
      <c r="F12" s="12">
        <v>42635</v>
      </c>
      <c r="G12" s="1">
        <v>206221.88</v>
      </c>
    </row>
    <row r="13" spans="1:8">
      <c r="A13" t="s">
        <v>598</v>
      </c>
      <c r="B13" t="s">
        <v>599</v>
      </c>
      <c r="C13" s="1">
        <v>-293454.65999999997</v>
      </c>
      <c r="E13" t="s">
        <v>1011</v>
      </c>
      <c r="F13" s="12">
        <v>42625</v>
      </c>
      <c r="G13" s="1">
        <v>293454.65999999997</v>
      </c>
    </row>
    <row r="14" spans="1:8">
      <c r="A14" t="s">
        <v>604</v>
      </c>
      <c r="B14" t="s">
        <v>605</v>
      </c>
      <c r="C14" s="63">
        <v>-453886.17</v>
      </c>
      <c r="E14" s="6" t="s">
        <v>1125</v>
      </c>
      <c r="F14" s="12"/>
      <c r="G14" s="1"/>
    </row>
    <row r="15" spans="1:8">
      <c r="A15" t="s">
        <v>614</v>
      </c>
      <c r="B15" t="s">
        <v>615</v>
      </c>
      <c r="C15" s="1">
        <v>-219901.88</v>
      </c>
      <c r="E15" t="s">
        <v>1023</v>
      </c>
      <c r="F15" s="12">
        <v>42635</v>
      </c>
      <c r="G15" s="1">
        <v>219901.88</v>
      </c>
    </row>
    <row r="16" spans="1:8">
      <c r="A16" t="s">
        <v>624</v>
      </c>
      <c r="B16" t="s">
        <v>625</v>
      </c>
      <c r="C16" s="1">
        <v>-199906.42</v>
      </c>
      <c r="E16" t="s">
        <v>1029</v>
      </c>
      <c r="F16" s="12">
        <v>42639</v>
      </c>
      <c r="G16" s="1">
        <v>199906.42</v>
      </c>
    </row>
    <row r="17" spans="1:7">
      <c r="A17" t="s">
        <v>632</v>
      </c>
      <c r="B17" t="s">
        <v>633</v>
      </c>
      <c r="C17" s="1">
        <v>-219901.88</v>
      </c>
      <c r="E17" t="s">
        <v>1026</v>
      </c>
      <c r="F17" s="12">
        <v>42639</v>
      </c>
      <c r="G17" s="1">
        <v>219901.88</v>
      </c>
    </row>
    <row r="18" spans="1:7">
      <c r="A18" t="s">
        <v>634</v>
      </c>
      <c r="B18" t="s">
        <v>635</v>
      </c>
      <c r="C18" s="1">
        <v>-367631.85</v>
      </c>
      <c r="E18" t="s">
        <v>1027</v>
      </c>
      <c r="F18" s="12">
        <v>42639</v>
      </c>
      <c r="G18" s="1">
        <v>367631.85</v>
      </c>
    </row>
    <row r="19" spans="1:7">
      <c r="A19" t="s">
        <v>636</v>
      </c>
      <c r="B19" t="s">
        <v>637</v>
      </c>
      <c r="C19" s="1">
        <v>-517865.44</v>
      </c>
      <c r="E19" t="s">
        <v>1034</v>
      </c>
      <c r="F19" s="12">
        <v>42643</v>
      </c>
      <c r="G19" s="1">
        <v>517865.44</v>
      </c>
    </row>
    <row r="20" spans="1:7">
      <c r="A20" t="s">
        <v>638</v>
      </c>
      <c r="B20" t="s">
        <v>639</v>
      </c>
      <c r="C20" s="1">
        <v>-129280</v>
      </c>
      <c r="E20" t="s">
        <v>1019</v>
      </c>
      <c r="F20" s="12">
        <v>42632</v>
      </c>
      <c r="G20" s="1">
        <v>129280</v>
      </c>
    </row>
    <row r="21" spans="1:7">
      <c r="A21" t="s">
        <v>278</v>
      </c>
      <c r="B21" t="s">
        <v>279</v>
      </c>
      <c r="C21" s="1">
        <v>-146320</v>
      </c>
      <c r="E21" t="s">
        <v>416</v>
      </c>
      <c r="F21" s="12">
        <v>42599</v>
      </c>
      <c r="G21" s="1">
        <v>146320</v>
      </c>
    </row>
    <row r="22" spans="1:7">
      <c r="A22" t="s">
        <v>280</v>
      </c>
      <c r="B22" t="s">
        <v>281</v>
      </c>
      <c r="C22" s="1">
        <v>-175920</v>
      </c>
      <c r="E22" t="s">
        <v>417</v>
      </c>
      <c r="F22" s="12">
        <v>42599</v>
      </c>
      <c r="G22" s="1">
        <v>175920</v>
      </c>
    </row>
    <row r="23" spans="1:7">
      <c r="A23" t="s">
        <v>784</v>
      </c>
      <c r="B23" t="s">
        <v>785</v>
      </c>
      <c r="C23" s="1">
        <v>1000</v>
      </c>
      <c r="E23" t="s">
        <v>1126</v>
      </c>
      <c r="F23" s="12"/>
      <c r="G23" s="1"/>
    </row>
    <row r="24" spans="1:7">
      <c r="A24" t="s">
        <v>288</v>
      </c>
      <c r="B24" t="s">
        <v>289</v>
      </c>
      <c r="C24" s="1">
        <v>-207200</v>
      </c>
      <c r="E24" t="s">
        <v>435</v>
      </c>
      <c r="F24" s="12">
        <v>42613</v>
      </c>
      <c r="G24" s="1">
        <v>207200</v>
      </c>
    </row>
    <row r="25" spans="1:7">
      <c r="A25" t="s">
        <v>786</v>
      </c>
      <c r="B25" t="s">
        <v>787</v>
      </c>
      <c r="C25" s="1">
        <v>-381291.19</v>
      </c>
      <c r="E25" t="s">
        <v>1106</v>
      </c>
      <c r="F25" s="12">
        <v>42667</v>
      </c>
      <c r="G25" s="1">
        <v>381291.19</v>
      </c>
    </row>
    <row r="26" spans="1:7">
      <c r="A26" t="s">
        <v>788</v>
      </c>
      <c r="B26" t="s">
        <v>789</v>
      </c>
      <c r="C26" s="1">
        <v>468970.5</v>
      </c>
      <c r="E26" t="s">
        <v>1126</v>
      </c>
      <c r="F26" s="12"/>
      <c r="G26" s="1"/>
    </row>
    <row r="27" spans="1:7">
      <c r="A27" t="s">
        <v>790</v>
      </c>
      <c r="B27" t="s">
        <v>791</v>
      </c>
      <c r="C27" s="1">
        <v>-232010.69</v>
      </c>
      <c r="E27" t="s">
        <v>1049</v>
      </c>
      <c r="F27" s="12">
        <v>42657</v>
      </c>
      <c r="G27" s="1">
        <v>232010.69</v>
      </c>
    </row>
    <row r="28" spans="1:7">
      <c r="A28" t="s">
        <v>650</v>
      </c>
      <c r="B28" t="s">
        <v>651</v>
      </c>
      <c r="C28" s="1">
        <v>0</v>
      </c>
      <c r="E28" t="s">
        <v>1103</v>
      </c>
      <c r="F28" s="12">
        <v>42664</v>
      </c>
      <c r="G28" s="1">
        <v>164000</v>
      </c>
    </row>
    <row r="29" spans="1:7">
      <c r="A29" t="s">
        <v>792</v>
      </c>
      <c r="B29" t="s">
        <v>793</v>
      </c>
      <c r="C29" s="1">
        <v>-289916.62</v>
      </c>
      <c r="E29" t="s">
        <v>1050</v>
      </c>
      <c r="F29" s="12">
        <v>42657</v>
      </c>
      <c r="G29" s="1">
        <v>289916.62</v>
      </c>
    </row>
    <row r="30" spans="1:7">
      <c r="A30" t="s">
        <v>794</v>
      </c>
      <c r="B30" t="s">
        <v>795</v>
      </c>
      <c r="C30" s="1">
        <v>-144000</v>
      </c>
      <c r="E30" t="s">
        <v>1101</v>
      </c>
      <c r="F30" s="12">
        <v>42664</v>
      </c>
      <c r="G30" s="1">
        <v>144000</v>
      </c>
    </row>
    <row r="31" spans="1:7">
      <c r="A31" t="s">
        <v>652</v>
      </c>
      <c r="B31" t="s">
        <v>653</v>
      </c>
      <c r="C31" s="1">
        <v>-131680</v>
      </c>
      <c r="E31" t="s">
        <v>769</v>
      </c>
      <c r="F31" s="12">
        <v>42621</v>
      </c>
      <c r="G31" s="1">
        <v>131680</v>
      </c>
    </row>
    <row r="32" spans="1:7">
      <c r="A32" t="s">
        <v>796</v>
      </c>
      <c r="B32" t="s">
        <v>797</v>
      </c>
      <c r="C32" s="1">
        <v>-371385.96</v>
      </c>
      <c r="E32" t="s">
        <v>1126</v>
      </c>
      <c r="F32" s="12"/>
      <c r="G32" s="1"/>
    </row>
    <row r="33" spans="1:7">
      <c r="A33" t="s">
        <v>798</v>
      </c>
      <c r="B33" t="s">
        <v>799</v>
      </c>
      <c r="C33" s="1">
        <v>-1000</v>
      </c>
      <c r="E33" t="s">
        <v>1126</v>
      </c>
      <c r="F33" s="12"/>
      <c r="G33" s="1"/>
    </row>
    <row r="34" spans="1:7">
      <c r="A34" t="s">
        <v>800</v>
      </c>
      <c r="B34" t="s">
        <v>801</v>
      </c>
      <c r="C34" s="1">
        <v>-289916.62</v>
      </c>
      <c r="E34" t="s">
        <v>1057</v>
      </c>
      <c r="F34" s="12">
        <v>42657</v>
      </c>
      <c r="G34" s="1">
        <v>289916.62</v>
      </c>
    </row>
    <row r="35" spans="1:7">
      <c r="A35" t="s">
        <v>656</v>
      </c>
      <c r="B35" t="s">
        <v>657</v>
      </c>
      <c r="C35" s="1">
        <v>-159280</v>
      </c>
      <c r="E35" t="s">
        <v>765</v>
      </c>
      <c r="F35" s="12">
        <v>42621</v>
      </c>
      <c r="G35" s="1">
        <v>159280</v>
      </c>
    </row>
    <row r="36" spans="1:7">
      <c r="A36" t="s">
        <v>662</v>
      </c>
      <c r="B36" t="s">
        <v>663</v>
      </c>
      <c r="C36" s="1">
        <v>-95600</v>
      </c>
      <c r="E36" t="s">
        <v>1021</v>
      </c>
      <c r="F36" s="12">
        <v>42632</v>
      </c>
      <c r="G36" s="1">
        <v>95600</v>
      </c>
    </row>
    <row r="37" spans="1:7">
      <c r="A37" t="s">
        <v>664</v>
      </c>
      <c r="B37" t="s">
        <v>665</v>
      </c>
      <c r="C37" s="1">
        <v>-95600</v>
      </c>
      <c r="E37" t="s">
        <v>1020</v>
      </c>
      <c r="F37" s="12">
        <v>42632</v>
      </c>
      <c r="G37" s="1">
        <v>95600</v>
      </c>
    </row>
    <row r="38" spans="1:7">
      <c r="A38" t="s">
        <v>802</v>
      </c>
      <c r="B38" t="s">
        <v>803</v>
      </c>
      <c r="C38" s="1">
        <v>-199906.42</v>
      </c>
      <c r="E38" t="s">
        <v>1045</v>
      </c>
      <c r="F38" s="12">
        <v>42657</v>
      </c>
      <c r="G38" s="1">
        <v>199906.42</v>
      </c>
    </row>
    <row r="39" spans="1:7">
      <c r="A39" t="s">
        <v>668</v>
      </c>
      <c r="B39" t="s">
        <v>669</v>
      </c>
      <c r="C39" s="1">
        <v>-129600</v>
      </c>
      <c r="E39" t="s">
        <v>1031</v>
      </c>
      <c r="F39" s="12">
        <v>42643</v>
      </c>
      <c r="G39" s="1">
        <v>129600</v>
      </c>
    </row>
    <row r="40" spans="1:7">
      <c r="A40" t="s">
        <v>804</v>
      </c>
      <c r="B40" t="s">
        <v>805</v>
      </c>
      <c r="C40" s="1">
        <v>-199906.42</v>
      </c>
      <c r="E40" t="s">
        <v>1098</v>
      </c>
      <c r="F40" s="12">
        <v>42664</v>
      </c>
      <c r="G40" s="1">
        <v>199906.42</v>
      </c>
    </row>
    <row r="41" spans="1:7">
      <c r="A41" t="s">
        <v>806</v>
      </c>
      <c r="B41" t="s">
        <v>807</v>
      </c>
      <c r="C41" s="1">
        <v>-249604.47</v>
      </c>
      <c r="E41" t="s">
        <v>1087</v>
      </c>
      <c r="F41" s="12">
        <v>42662</v>
      </c>
      <c r="G41" s="1">
        <v>249604.47</v>
      </c>
    </row>
    <row r="42" spans="1:7">
      <c r="A42" t="s">
        <v>808</v>
      </c>
      <c r="B42" t="s">
        <v>809</v>
      </c>
      <c r="C42" s="1">
        <v>-289916.62</v>
      </c>
      <c r="E42" t="s">
        <v>1052</v>
      </c>
      <c r="F42" s="12">
        <v>42657</v>
      </c>
      <c r="G42" s="1">
        <v>289916.62</v>
      </c>
    </row>
    <row r="43" spans="1:7">
      <c r="A43" t="s">
        <v>810</v>
      </c>
      <c r="B43" t="s">
        <v>811</v>
      </c>
      <c r="C43" s="1">
        <v>-206221.88</v>
      </c>
      <c r="E43" t="s">
        <v>1055</v>
      </c>
      <c r="F43" s="12">
        <v>42657</v>
      </c>
      <c r="G43" s="1">
        <v>206221.88</v>
      </c>
    </row>
    <row r="44" spans="1:7">
      <c r="A44" t="s">
        <v>812</v>
      </c>
      <c r="B44" t="s">
        <v>813</v>
      </c>
      <c r="C44" s="43">
        <v>-98821.88</v>
      </c>
      <c r="E44" t="s">
        <v>1056</v>
      </c>
      <c r="F44" s="12">
        <v>42657</v>
      </c>
      <c r="G44" s="1">
        <v>206221.88</v>
      </c>
    </row>
    <row r="45" spans="1:7">
      <c r="A45" t="s">
        <v>814</v>
      </c>
      <c r="B45" t="s">
        <v>815</v>
      </c>
      <c r="C45" s="1">
        <v>-289916.62</v>
      </c>
      <c r="E45" t="s">
        <v>1058</v>
      </c>
      <c r="F45" s="12">
        <v>42657</v>
      </c>
      <c r="G45" s="1">
        <v>289916.62</v>
      </c>
    </row>
    <row r="46" spans="1:7">
      <c r="A46" t="s">
        <v>816</v>
      </c>
      <c r="B46" t="s">
        <v>817</v>
      </c>
      <c r="C46" s="1">
        <v>-140800</v>
      </c>
      <c r="E46" t="s">
        <v>1102</v>
      </c>
      <c r="F46" s="12">
        <v>42664</v>
      </c>
      <c r="G46" s="1">
        <v>140800</v>
      </c>
    </row>
    <row r="47" spans="1:7">
      <c r="A47" t="s">
        <v>818</v>
      </c>
      <c r="B47" t="s">
        <v>819</v>
      </c>
      <c r="C47" s="1">
        <v>-280731.78999999998</v>
      </c>
      <c r="E47" t="s">
        <v>1059</v>
      </c>
      <c r="F47" s="12">
        <v>42657</v>
      </c>
      <c r="G47" s="1">
        <v>280731.78999999998</v>
      </c>
    </row>
    <row r="48" spans="1:7">
      <c r="A48" t="s">
        <v>820</v>
      </c>
      <c r="B48" t="s">
        <v>821</v>
      </c>
      <c r="C48" s="1">
        <v>-215200</v>
      </c>
      <c r="E48" t="s">
        <v>1100</v>
      </c>
      <c r="F48" s="12">
        <v>42664</v>
      </c>
      <c r="G48" s="1">
        <v>215200</v>
      </c>
    </row>
    <row r="49" spans="1:7">
      <c r="A49" t="s">
        <v>822</v>
      </c>
      <c r="B49" t="s">
        <v>823</v>
      </c>
      <c r="C49" s="1">
        <v>-280731.78999999998</v>
      </c>
      <c r="E49" t="s">
        <v>1060</v>
      </c>
      <c r="F49" s="12">
        <v>42657</v>
      </c>
      <c r="G49" s="1">
        <v>280731.78999999998</v>
      </c>
    </row>
    <row r="50" spans="1:7">
      <c r="A50" t="s">
        <v>824</v>
      </c>
      <c r="B50" t="s">
        <v>825</v>
      </c>
      <c r="C50" s="1">
        <v>-280731.78999999998</v>
      </c>
      <c r="E50" t="s">
        <v>1061</v>
      </c>
      <c r="F50" s="12">
        <v>42657</v>
      </c>
      <c r="G50" s="1">
        <v>280731.78999999998</v>
      </c>
    </row>
    <row r="51" spans="1:7">
      <c r="A51" t="s">
        <v>826</v>
      </c>
      <c r="B51" t="s">
        <v>827</v>
      </c>
      <c r="C51" s="1">
        <v>-151200</v>
      </c>
      <c r="E51" t="s">
        <v>1104</v>
      </c>
      <c r="F51" s="12">
        <v>42664</v>
      </c>
      <c r="G51" s="1">
        <v>151200</v>
      </c>
    </row>
    <row r="52" spans="1:7">
      <c r="A52" t="s">
        <v>828</v>
      </c>
      <c r="B52" t="s">
        <v>829</v>
      </c>
      <c r="C52" s="1">
        <v>-269662.61</v>
      </c>
      <c r="E52" t="s">
        <v>1062</v>
      </c>
      <c r="F52" s="12">
        <v>42657</v>
      </c>
      <c r="G52" s="1">
        <v>269662.61</v>
      </c>
    </row>
    <row r="53" spans="1:7" s="42" customFormat="1">
      <c r="A53" s="42" t="s">
        <v>2376</v>
      </c>
      <c r="B53" s="42" t="s">
        <v>2377</v>
      </c>
      <c r="C53" s="43">
        <v>-164000</v>
      </c>
      <c r="D53" s="17"/>
      <c r="E53" s="42" t="s">
        <v>1126</v>
      </c>
      <c r="F53" s="12"/>
      <c r="G53" s="43"/>
    </row>
    <row r="54" spans="1:7">
      <c r="A54" t="s">
        <v>830</v>
      </c>
      <c r="B54" t="s">
        <v>831</v>
      </c>
      <c r="C54" s="1">
        <v>-264960</v>
      </c>
      <c r="E54" t="s">
        <v>1117</v>
      </c>
      <c r="F54" s="12">
        <v>42669</v>
      </c>
      <c r="G54" s="1">
        <v>264960</v>
      </c>
    </row>
    <row r="55" spans="1:7">
      <c r="A55" t="s">
        <v>832</v>
      </c>
      <c r="B55" t="s">
        <v>833</v>
      </c>
      <c r="C55" s="1">
        <v>-180480</v>
      </c>
      <c r="E55" t="s">
        <v>1119</v>
      </c>
      <c r="F55" s="12">
        <v>42669</v>
      </c>
      <c r="G55" s="1">
        <v>180480</v>
      </c>
    </row>
    <row r="56" spans="1:7">
      <c r="A56" t="s">
        <v>834</v>
      </c>
      <c r="B56" t="s">
        <v>835</v>
      </c>
      <c r="C56" s="1">
        <v>-88800</v>
      </c>
      <c r="E56" t="s">
        <v>506</v>
      </c>
      <c r="F56" s="12"/>
      <c r="G56" s="1"/>
    </row>
    <row r="57" spans="1:7">
      <c r="A57" t="s">
        <v>836</v>
      </c>
      <c r="B57" t="s">
        <v>837</v>
      </c>
      <c r="C57" s="1">
        <v>-68320</v>
      </c>
      <c r="E57" t="s">
        <v>506</v>
      </c>
      <c r="F57" s="12"/>
      <c r="G57" s="1"/>
    </row>
    <row r="58" spans="1:7">
      <c r="A58" t="s">
        <v>838</v>
      </c>
      <c r="B58" t="s">
        <v>839</v>
      </c>
      <c r="C58" s="1">
        <v>-103360</v>
      </c>
      <c r="E58" t="s">
        <v>509</v>
      </c>
    </row>
    <row r="59" spans="1:7">
      <c r="A59" t="s">
        <v>840</v>
      </c>
      <c r="B59" t="s">
        <v>841</v>
      </c>
      <c r="C59" s="1">
        <v>-186400</v>
      </c>
      <c r="E59" t="s">
        <v>506</v>
      </c>
      <c r="F59" s="12"/>
      <c r="G59" s="1"/>
    </row>
    <row r="60" spans="1:7">
      <c r="A60" t="s">
        <v>842</v>
      </c>
      <c r="B60" t="s">
        <v>843</v>
      </c>
      <c r="C60" s="1">
        <v>-344378.15</v>
      </c>
      <c r="E60" t="s">
        <v>1105</v>
      </c>
      <c r="F60" s="12">
        <v>42662</v>
      </c>
      <c r="G60" s="1">
        <v>344378.15</v>
      </c>
    </row>
    <row r="61" spans="1:7">
      <c r="A61" t="s">
        <v>844</v>
      </c>
      <c r="B61" t="s">
        <v>845</v>
      </c>
      <c r="C61" s="1">
        <v>0</v>
      </c>
      <c r="E61" t="s">
        <v>1118</v>
      </c>
      <c r="F61" s="12">
        <v>42669</v>
      </c>
      <c r="G61" s="1">
        <v>128000</v>
      </c>
    </row>
    <row r="62" spans="1:7">
      <c r="A62" t="s">
        <v>846</v>
      </c>
      <c r="B62" t="s">
        <v>847</v>
      </c>
      <c r="C62" s="1">
        <v>-263200</v>
      </c>
      <c r="E62" t="s">
        <v>1116</v>
      </c>
      <c r="F62" s="12">
        <v>42669</v>
      </c>
      <c r="G62" s="1">
        <v>263200</v>
      </c>
    </row>
    <row r="63" spans="1:7">
      <c r="A63" t="s">
        <v>848</v>
      </c>
      <c r="B63" t="s">
        <v>849</v>
      </c>
      <c r="C63" s="1">
        <v>-5579.97</v>
      </c>
      <c r="E63" t="s">
        <v>1094</v>
      </c>
      <c r="F63" s="12">
        <v>42664</v>
      </c>
      <c r="G63" s="1">
        <v>5579.97</v>
      </c>
    </row>
    <row r="64" spans="1:7">
      <c r="A64" t="s">
        <v>850</v>
      </c>
      <c r="B64" t="s">
        <v>851</v>
      </c>
      <c r="C64" s="1">
        <v>-193600</v>
      </c>
      <c r="E64" t="s">
        <v>506</v>
      </c>
      <c r="F64" s="12"/>
      <c r="G64" s="1"/>
    </row>
    <row r="65" spans="1:7">
      <c r="A65" t="s">
        <v>852</v>
      </c>
      <c r="B65" t="s">
        <v>853</v>
      </c>
      <c r="C65" s="1">
        <v>-415793.79</v>
      </c>
      <c r="E65" t="s">
        <v>1126</v>
      </c>
      <c r="F65" s="12"/>
      <c r="G65" s="1"/>
    </row>
    <row r="66" spans="1:7">
      <c r="A66" t="s">
        <v>854</v>
      </c>
      <c r="B66" t="s">
        <v>855</v>
      </c>
      <c r="C66" s="1">
        <v>-16817.849999999999</v>
      </c>
      <c r="E66" t="s">
        <v>1115</v>
      </c>
      <c r="F66" s="12">
        <v>42669</v>
      </c>
      <c r="G66" s="1">
        <v>16817.84</v>
      </c>
    </row>
    <row r="67" spans="1:7">
      <c r="A67" t="s">
        <v>856</v>
      </c>
      <c r="B67" t="s">
        <v>857</v>
      </c>
      <c r="C67" s="1">
        <v>-289916.62</v>
      </c>
      <c r="E67" t="s">
        <v>1051</v>
      </c>
      <c r="F67" s="12">
        <v>42657</v>
      </c>
      <c r="G67" s="1">
        <v>289916.62</v>
      </c>
    </row>
    <row r="68" spans="1:7">
      <c r="A68" t="s">
        <v>858</v>
      </c>
      <c r="B68" t="s">
        <v>859</v>
      </c>
      <c r="C68" s="1">
        <v>-13336.59</v>
      </c>
      <c r="E68" t="s">
        <v>1109</v>
      </c>
      <c r="F68" s="12">
        <v>42667</v>
      </c>
      <c r="G68" s="1">
        <v>13337.08</v>
      </c>
    </row>
    <row r="69" spans="1:7">
      <c r="A69" t="s">
        <v>860</v>
      </c>
      <c r="B69" t="s">
        <v>861</v>
      </c>
      <c r="C69" s="1">
        <v>-431167.88</v>
      </c>
      <c r="E69" t="s">
        <v>1107</v>
      </c>
      <c r="F69" s="12">
        <v>42643</v>
      </c>
      <c r="G69" s="1">
        <v>431167.89</v>
      </c>
    </row>
    <row r="70" spans="1:7">
      <c r="A70" t="s">
        <v>862</v>
      </c>
      <c r="B70" t="s">
        <v>863</v>
      </c>
      <c r="C70" s="1">
        <v>-60215.69</v>
      </c>
      <c r="E70" t="s">
        <v>1120</v>
      </c>
      <c r="F70" s="12">
        <v>42660</v>
      </c>
      <c r="G70" s="1">
        <v>232010.69</v>
      </c>
    </row>
    <row r="71" spans="1:7">
      <c r="A71" t="s">
        <v>864</v>
      </c>
      <c r="B71" t="s">
        <v>865</v>
      </c>
      <c r="C71" s="1">
        <v>-261126.03</v>
      </c>
      <c r="E71" t="s">
        <v>1065</v>
      </c>
      <c r="F71" s="12">
        <v>42657</v>
      </c>
      <c r="G71" s="1">
        <v>261126.03</v>
      </c>
    </row>
    <row r="72" spans="1:7">
      <c r="A72" t="s">
        <v>866</v>
      </c>
      <c r="B72" t="s">
        <v>867</v>
      </c>
      <c r="C72" s="1">
        <v>-261126.03</v>
      </c>
      <c r="E72" t="s">
        <v>1066</v>
      </c>
      <c r="F72" s="12">
        <v>42657</v>
      </c>
      <c r="G72" s="1">
        <v>261126.03</v>
      </c>
    </row>
    <row r="73" spans="1:7">
      <c r="A73" t="s">
        <v>868</v>
      </c>
      <c r="B73" t="s">
        <v>869</v>
      </c>
      <c r="C73" s="1">
        <v>-261126.03</v>
      </c>
      <c r="E73" t="s">
        <v>1067</v>
      </c>
      <c r="F73" s="12">
        <v>42657</v>
      </c>
      <c r="G73" s="1">
        <v>261126.03</v>
      </c>
    </row>
    <row r="74" spans="1:7">
      <c r="A74" t="s">
        <v>870</v>
      </c>
      <c r="B74" t="s">
        <v>871</v>
      </c>
      <c r="C74" s="1">
        <v>-261126.03</v>
      </c>
      <c r="E74" t="s">
        <v>1068</v>
      </c>
      <c r="F74" s="12">
        <v>42657</v>
      </c>
      <c r="G74" s="1">
        <v>261126.03</v>
      </c>
    </row>
    <row r="75" spans="1:7">
      <c r="A75" t="s">
        <v>872</v>
      </c>
      <c r="B75" t="s">
        <v>873</v>
      </c>
      <c r="C75" s="1">
        <v>-261126.03</v>
      </c>
      <c r="E75" t="s">
        <v>1069</v>
      </c>
      <c r="F75" s="12">
        <v>42657</v>
      </c>
      <c r="G75" s="1">
        <v>261126.03</v>
      </c>
    </row>
    <row r="76" spans="1:7">
      <c r="A76" t="s">
        <v>874</v>
      </c>
      <c r="B76" t="s">
        <v>875</v>
      </c>
      <c r="C76" s="1">
        <v>-261126.03</v>
      </c>
      <c r="E76" t="s">
        <v>1070</v>
      </c>
      <c r="F76" s="12">
        <v>42657</v>
      </c>
      <c r="G76" s="1">
        <v>261126.03</v>
      </c>
    </row>
    <row r="77" spans="1:7">
      <c r="A77" t="s">
        <v>876</v>
      </c>
      <c r="B77" t="s">
        <v>877</v>
      </c>
      <c r="C77" s="1">
        <v>-261126.03</v>
      </c>
      <c r="E77" t="s">
        <v>1127</v>
      </c>
      <c r="F77" s="12">
        <v>42657</v>
      </c>
      <c r="G77" s="1">
        <v>261126.03</v>
      </c>
    </row>
    <row r="78" spans="1:7">
      <c r="A78" t="s">
        <v>878</v>
      </c>
      <c r="B78" t="s">
        <v>879</v>
      </c>
      <c r="C78" s="1">
        <v>-261126.03</v>
      </c>
      <c r="E78" t="s">
        <v>1071</v>
      </c>
      <c r="F78" s="12">
        <v>42657</v>
      </c>
      <c r="G78" s="1">
        <v>261126.03</v>
      </c>
    </row>
    <row r="79" spans="1:7">
      <c r="A79" t="s">
        <v>880</v>
      </c>
      <c r="B79" t="s">
        <v>881</v>
      </c>
      <c r="C79" s="1">
        <v>-261126.03</v>
      </c>
      <c r="E79" t="s">
        <v>1072</v>
      </c>
      <c r="F79" s="12">
        <v>42657</v>
      </c>
      <c r="G79" s="1">
        <v>261126.03</v>
      </c>
    </row>
    <row r="80" spans="1:7">
      <c r="A80" t="s">
        <v>882</v>
      </c>
      <c r="B80" t="s">
        <v>883</v>
      </c>
      <c r="C80" s="1">
        <v>-261126.03</v>
      </c>
      <c r="E80" t="s">
        <v>1073</v>
      </c>
      <c r="F80" s="12">
        <v>42657</v>
      </c>
      <c r="G80" s="1">
        <v>261126.03</v>
      </c>
    </row>
    <row r="81" spans="1:7">
      <c r="A81" t="s">
        <v>884</v>
      </c>
      <c r="B81" t="s">
        <v>885</v>
      </c>
      <c r="C81" s="1">
        <v>-261126.03</v>
      </c>
      <c r="E81" t="s">
        <v>1074</v>
      </c>
      <c r="F81" s="12">
        <v>42657</v>
      </c>
      <c r="G81" s="1">
        <v>261126.03</v>
      </c>
    </row>
    <row r="82" spans="1:7">
      <c r="A82" t="s">
        <v>886</v>
      </c>
      <c r="B82" t="s">
        <v>887</v>
      </c>
      <c r="C82" s="1">
        <v>-261126.03</v>
      </c>
      <c r="E82" t="s">
        <v>1075</v>
      </c>
      <c r="F82" s="12">
        <v>42657</v>
      </c>
      <c r="G82" s="1">
        <v>261126.03</v>
      </c>
    </row>
    <row r="83" spans="1:7">
      <c r="A83" t="s">
        <v>888</v>
      </c>
      <c r="B83" t="s">
        <v>889</v>
      </c>
      <c r="C83" s="1">
        <v>-261126.03</v>
      </c>
      <c r="E83" t="s">
        <v>1076</v>
      </c>
      <c r="F83" s="12">
        <v>42657</v>
      </c>
      <c r="G83" s="1">
        <v>261126.03</v>
      </c>
    </row>
    <row r="84" spans="1:7">
      <c r="A84" t="s">
        <v>890</v>
      </c>
      <c r="B84" t="s">
        <v>891</v>
      </c>
      <c r="C84" s="1">
        <v>-239718.11</v>
      </c>
      <c r="E84" t="s">
        <v>1077</v>
      </c>
      <c r="F84" s="12">
        <v>42657</v>
      </c>
      <c r="G84" s="1">
        <v>239718.11</v>
      </c>
    </row>
    <row r="85" spans="1:7">
      <c r="A85" t="s">
        <v>892</v>
      </c>
      <c r="B85" t="s">
        <v>893</v>
      </c>
      <c r="C85" s="1">
        <v>-286735.78000000003</v>
      </c>
      <c r="E85" t="s">
        <v>1037</v>
      </c>
      <c r="F85" s="12">
        <v>42657</v>
      </c>
      <c r="G85" s="1">
        <v>286735.78000000003</v>
      </c>
    </row>
    <row r="86" spans="1:7">
      <c r="A86" t="s">
        <v>894</v>
      </c>
      <c r="B86" t="s">
        <v>895</v>
      </c>
      <c r="C86" s="1">
        <v>-261126.03</v>
      </c>
      <c r="E86" t="s">
        <v>1038</v>
      </c>
      <c r="F86" s="12">
        <v>42657</v>
      </c>
      <c r="G86" s="1">
        <v>261126.03</v>
      </c>
    </row>
    <row r="87" spans="1:7">
      <c r="A87" t="s">
        <v>896</v>
      </c>
      <c r="B87" t="s">
        <v>897</v>
      </c>
      <c r="C87" s="1">
        <v>-261126.03</v>
      </c>
      <c r="E87" t="s">
        <v>1039</v>
      </c>
      <c r="F87" s="12">
        <v>42657</v>
      </c>
      <c r="G87" s="1">
        <v>261126.03</v>
      </c>
    </row>
    <row r="88" spans="1:7">
      <c r="A88" t="s">
        <v>898</v>
      </c>
      <c r="B88" t="s">
        <v>899</v>
      </c>
      <c r="C88" s="1">
        <v>-261126.03</v>
      </c>
      <c r="E88" t="s">
        <v>1040</v>
      </c>
      <c r="F88" s="12">
        <v>42657</v>
      </c>
      <c r="G88" s="1">
        <v>261126.03</v>
      </c>
    </row>
    <row r="89" spans="1:7">
      <c r="A89" t="s">
        <v>900</v>
      </c>
      <c r="B89" t="s">
        <v>901</v>
      </c>
      <c r="C89" s="1">
        <v>-261126.03</v>
      </c>
      <c r="E89" t="s">
        <v>1041</v>
      </c>
      <c r="F89" s="12">
        <v>42657</v>
      </c>
      <c r="G89" s="1">
        <v>261126.03</v>
      </c>
    </row>
    <row r="90" spans="1:7">
      <c r="A90" t="s">
        <v>902</v>
      </c>
      <c r="B90" t="s">
        <v>903</v>
      </c>
      <c r="C90" s="1">
        <v>-613004.69999999995</v>
      </c>
      <c r="E90" t="s">
        <v>1042</v>
      </c>
      <c r="F90" s="12">
        <v>42657</v>
      </c>
      <c r="G90" s="1">
        <v>613004.69999999995</v>
      </c>
    </row>
    <row r="91" spans="1:7">
      <c r="A91" t="s">
        <v>904</v>
      </c>
      <c r="B91" t="s">
        <v>905</v>
      </c>
      <c r="C91" s="1">
        <v>-530495.29</v>
      </c>
      <c r="E91" t="s">
        <v>1043</v>
      </c>
      <c r="F91" s="12">
        <v>42657</v>
      </c>
      <c r="G91" s="1">
        <v>530495.29</v>
      </c>
    </row>
    <row r="92" spans="1:7">
      <c r="A92" t="s">
        <v>906</v>
      </c>
      <c r="B92" t="s">
        <v>907</v>
      </c>
      <c r="C92" s="1">
        <v>-367631.85</v>
      </c>
      <c r="E92" t="s">
        <v>1044</v>
      </c>
      <c r="F92" s="12">
        <v>42657</v>
      </c>
      <c r="G92" s="1">
        <v>367631.85</v>
      </c>
    </row>
    <row r="93" spans="1:7">
      <c r="A93" t="s">
        <v>908</v>
      </c>
      <c r="B93" t="s">
        <v>909</v>
      </c>
      <c r="C93" s="1">
        <v>-206221.88</v>
      </c>
      <c r="E93" t="s">
        <v>1046</v>
      </c>
      <c r="F93" s="12">
        <v>42657</v>
      </c>
      <c r="G93" s="1">
        <v>206221.88</v>
      </c>
    </row>
    <row r="94" spans="1:7">
      <c r="A94" t="s">
        <v>910</v>
      </c>
      <c r="B94" t="s">
        <v>911</v>
      </c>
      <c r="C94" s="1">
        <v>-206221.88</v>
      </c>
      <c r="E94" t="s">
        <v>1047</v>
      </c>
      <c r="F94" s="12">
        <v>42657</v>
      </c>
      <c r="G94" s="1">
        <v>206221.88</v>
      </c>
    </row>
    <row r="95" spans="1:7">
      <c r="A95" t="s">
        <v>912</v>
      </c>
      <c r="B95" t="s">
        <v>913</v>
      </c>
      <c r="C95" s="1">
        <v>-219901.88</v>
      </c>
      <c r="E95" t="s">
        <v>1048</v>
      </c>
      <c r="F95" s="12">
        <v>42657</v>
      </c>
      <c r="G95" s="1">
        <v>219901.88</v>
      </c>
    </row>
    <row r="96" spans="1:7">
      <c r="A96" t="s">
        <v>914</v>
      </c>
      <c r="B96" t="s">
        <v>915</v>
      </c>
      <c r="C96" s="1">
        <v>-183451.88</v>
      </c>
      <c r="E96" t="s">
        <v>1054</v>
      </c>
      <c r="F96" s="12">
        <v>42657</v>
      </c>
      <c r="G96" s="1">
        <v>183451.88</v>
      </c>
    </row>
    <row r="97" spans="1:7">
      <c r="A97" t="s">
        <v>916</v>
      </c>
      <c r="B97" t="s">
        <v>917</v>
      </c>
      <c r="C97" s="1">
        <v>-199906.42</v>
      </c>
      <c r="E97" t="s">
        <v>1097</v>
      </c>
      <c r="F97" s="12">
        <v>42664</v>
      </c>
      <c r="G97" s="1">
        <v>199906.42</v>
      </c>
    </row>
    <row r="98" spans="1:7">
      <c r="A98" t="s">
        <v>918</v>
      </c>
      <c r="B98" t="s">
        <v>919</v>
      </c>
      <c r="C98" s="1">
        <v>-468970.5</v>
      </c>
      <c r="E98" t="s">
        <v>1110</v>
      </c>
      <c r="F98" s="12">
        <v>42660</v>
      </c>
      <c r="G98" s="1">
        <v>468970.5</v>
      </c>
    </row>
    <row r="99" spans="1:7">
      <c r="A99" t="s">
        <v>920</v>
      </c>
      <c r="B99" t="s">
        <v>921</v>
      </c>
      <c r="C99" s="1">
        <v>-280731.78999999998</v>
      </c>
      <c r="E99" t="s">
        <v>1079</v>
      </c>
      <c r="F99" s="12">
        <v>42660</v>
      </c>
      <c r="G99" s="1">
        <v>280731.78999999998</v>
      </c>
    </row>
    <row r="100" spans="1:7">
      <c r="A100" t="s">
        <v>922</v>
      </c>
      <c r="B100" t="s">
        <v>923</v>
      </c>
      <c r="C100" s="1">
        <v>-280731.78999999998</v>
      </c>
      <c r="E100" t="s">
        <v>1080</v>
      </c>
      <c r="F100" s="12">
        <v>42660</v>
      </c>
      <c r="G100" s="1">
        <v>280731.78999999998</v>
      </c>
    </row>
    <row r="101" spans="1:7">
      <c r="A101" t="s">
        <v>924</v>
      </c>
      <c r="B101" t="s">
        <v>925</v>
      </c>
      <c r="C101" s="1">
        <v>-299748.44</v>
      </c>
      <c r="E101" t="s">
        <v>1082</v>
      </c>
      <c r="F101" s="12">
        <v>42660</v>
      </c>
      <c r="G101" s="1">
        <v>299748.44</v>
      </c>
    </row>
    <row r="102" spans="1:7">
      <c r="A102" t="s">
        <v>926</v>
      </c>
      <c r="B102" t="s">
        <v>927</v>
      </c>
      <c r="C102" s="1">
        <v>-261126.03</v>
      </c>
      <c r="E102" t="s">
        <v>1083</v>
      </c>
      <c r="F102" s="12">
        <v>42660</v>
      </c>
      <c r="G102" s="1">
        <v>261126.03</v>
      </c>
    </row>
    <row r="103" spans="1:7">
      <c r="A103" t="s">
        <v>928</v>
      </c>
      <c r="B103" t="s">
        <v>929</v>
      </c>
      <c r="C103" s="1">
        <v>-371385.97</v>
      </c>
      <c r="E103" t="s">
        <v>1084</v>
      </c>
      <c r="F103" s="12">
        <v>42660</v>
      </c>
      <c r="G103" s="1">
        <v>371385.97</v>
      </c>
    </row>
    <row r="104" spans="1:7">
      <c r="A104" t="s">
        <v>930</v>
      </c>
      <c r="B104" t="s">
        <v>931</v>
      </c>
      <c r="C104" s="1">
        <v>-371385.97</v>
      </c>
      <c r="E104" t="s">
        <v>1085</v>
      </c>
      <c r="F104" s="12">
        <v>42660</v>
      </c>
      <c r="G104" s="1">
        <v>371385.97</v>
      </c>
    </row>
    <row r="105" spans="1:7" s="42" customFormat="1">
      <c r="A105" s="42" t="s">
        <v>2378</v>
      </c>
      <c r="B105" s="42" t="s">
        <v>2379</v>
      </c>
      <c r="C105" s="43">
        <v>-128000</v>
      </c>
      <c r="D105" s="17"/>
      <c r="E105" s="42" t="s">
        <v>2374</v>
      </c>
      <c r="F105" s="12"/>
      <c r="G105" s="43"/>
    </row>
    <row r="106" spans="1:7">
      <c r="A106" t="s">
        <v>932</v>
      </c>
      <c r="B106" t="s">
        <v>933</v>
      </c>
      <c r="C106" s="1">
        <v>-280731.78999999998</v>
      </c>
      <c r="E106" t="s">
        <v>1089</v>
      </c>
      <c r="F106" s="12">
        <v>42662</v>
      </c>
      <c r="G106" s="1">
        <v>280731.78999999998</v>
      </c>
    </row>
    <row r="107" spans="1:7">
      <c r="A107" t="s">
        <v>934</v>
      </c>
      <c r="B107" t="s">
        <v>935</v>
      </c>
      <c r="C107" s="1">
        <v>-261126.03</v>
      </c>
      <c r="E107" t="s">
        <v>1090</v>
      </c>
      <c r="F107" s="12">
        <v>42664</v>
      </c>
      <c r="G107" s="1">
        <v>261126.03</v>
      </c>
    </row>
    <row r="108" spans="1:7">
      <c r="A108" t="s">
        <v>936</v>
      </c>
      <c r="B108" t="s">
        <v>937</v>
      </c>
      <c r="C108" s="1">
        <v>-305558.99</v>
      </c>
      <c r="E108" t="s">
        <v>1091</v>
      </c>
      <c r="F108" s="12">
        <v>42664</v>
      </c>
      <c r="G108" s="1">
        <v>305558.99</v>
      </c>
    </row>
    <row r="109" spans="1:7">
      <c r="A109" t="s">
        <v>938</v>
      </c>
      <c r="B109" t="s">
        <v>939</v>
      </c>
      <c r="C109" s="1">
        <v>-415793.79</v>
      </c>
      <c r="E109" t="s">
        <v>1092</v>
      </c>
      <c r="F109" s="12">
        <v>42664</v>
      </c>
      <c r="G109" s="1">
        <v>415793.79</v>
      </c>
    </row>
    <row r="110" spans="1:7">
      <c r="A110" t="s">
        <v>940</v>
      </c>
      <c r="B110" t="s">
        <v>941</v>
      </c>
      <c r="C110" s="1">
        <v>-371385.97</v>
      </c>
      <c r="E110" t="s">
        <v>1093</v>
      </c>
      <c r="F110" s="12">
        <v>42664</v>
      </c>
      <c r="G110" s="1">
        <v>371385.97</v>
      </c>
    </row>
    <row r="111" spans="1:7">
      <c r="A111" t="s">
        <v>942</v>
      </c>
      <c r="B111" t="s">
        <v>943</v>
      </c>
      <c r="C111" s="1">
        <v>-280731.78999999998</v>
      </c>
      <c r="E111" t="s">
        <v>1096</v>
      </c>
      <c r="F111" s="12">
        <v>42664</v>
      </c>
      <c r="G111" s="1">
        <v>280731.78999999998</v>
      </c>
    </row>
    <row r="112" spans="1:7">
      <c r="A112" t="s">
        <v>944</v>
      </c>
      <c r="B112" t="s">
        <v>945</v>
      </c>
      <c r="C112" s="1">
        <v>-210873.78</v>
      </c>
      <c r="E112" t="s">
        <v>1123</v>
      </c>
      <c r="F112" s="12">
        <v>42669</v>
      </c>
      <c r="G112" s="1">
        <v>210873.78</v>
      </c>
    </row>
    <row r="113" spans="1:7">
      <c r="A113" t="s">
        <v>946</v>
      </c>
      <c r="B113" t="s">
        <v>947</v>
      </c>
      <c r="C113" s="1">
        <v>-99225.26</v>
      </c>
      <c r="E113" t="s">
        <v>1126</v>
      </c>
      <c r="F113" s="12"/>
      <c r="G113" s="1"/>
    </row>
    <row r="114" spans="1:7">
      <c r="A114" t="s">
        <v>948</v>
      </c>
      <c r="B114" t="s">
        <v>949</v>
      </c>
      <c r="C114" s="1">
        <v>-120571.88</v>
      </c>
      <c r="E114" t="s">
        <v>1126</v>
      </c>
      <c r="F114" s="12"/>
      <c r="G114" s="1"/>
    </row>
    <row r="115" spans="1:7">
      <c r="A115" t="s">
        <v>950</v>
      </c>
      <c r="B115" t="s">
        <v>951</v>
      </c>
      <c r="C115" s="1">
        <v>-469842.58</v>
      </c>
      <c r="E115" t="s">
        <v>1126</v>
      </c>
      <c r="F115" s="12"/>
      <c r="G115" s="1"/>
    </row>
    <row r="116" spans="1:7">
      <c r="A116" t="s">
        <v>952</v>
      </c>
      <c r="B116" t="s">
        <v>953</v>
      </c>
      <c r="C116" s="1">
        <v>-289916.62</v>
      </c>
      <c r="E116" t="s">
        <v>1088</v>
      </c>
      <c r="F116" s="12">
        <v>42662</v>
      </c>
      <c r="G116" s="1">
        <v>289916.62</v>
      </c>
    </row>
    <row r="117" spans="1:7">
      <c r="A117" t="s">
        <v>954</v>
      </c>
      <c r="B117" t="s">
        <v>955</v>
      </c>
      <c r="C117" s="1">
        <v>-128601.53</v>
      </c>
      <c r="E117" t="s">
        <v>1126</v>
      </c>
      <c r="F117" s="12"/>
      <c r="G117" s="1"/>
    </row>
    <row r="118" spans="1:7">
      <c r="A118" t="s">
        <v>956</v>
      </c>
      <c r="B118" t="s">
        <v>957</v>
      </c>
      <c r="C118" s="1">
        <v>-315098.32</v>
      </c>
      <c r="E118" t="s">
        <v>1126</v>
      </c>
      <c r="F118" s="12"/>
      <c r="G118" s="1"/>
    </row>
    <row r="119" spans="1:7">
      <c r="A119" t="s">
        <v>958</v>
      </c>
      <c r="B119" t="s">
        <v>959</v>
      </c>
      <c r="C119" s="1">
        <v>-517865.44</v>
      </c>
      <c r="E119" t="s">
        <v>1126</v>
      </c>
      <c r="F119" s="12"/>
      <c r="G119" s="1"/>
    </row>
    <row r="120" spans="1:7">
      <c r="A120" t="s">
        <v>960</v>
      </c>
      <c r="B120" t="s">
        <v>961</v>
      </c>
      <c r="C120" s="1">
        <v>-371385.97</v>
      </c>
      <c r="E120" t="s">
        <v>1126</v>
      </c>
      <c r="F120" s="12"/>
      <c r="G120" s="1"/>
    </row>
    <row r="121" spans="1:7">
      <c r="A121" t="s">
        <v>962</v>
      </c>
      <c r="B121" t="s">
        <v>963</v>
      </c>
      <c r="C121" s="1">
        <v>-319873.53000000003</v>
      </c>
      <c r="E121" t="s">
        <v>1121</v>
      </c>
      <c r="F121" s="12">
        <v>42670</v>
      </c>
      <c r="G121" s="1">
        <v>319873.53000000003</v>
      </c>
    </row>
    <row r="122" spans="1:7">
      <c r="A122" t="s">
        <v>964</v>
      </c>
      <c r="B122" t="s">
        <v>965</v>
      </c>
      <c r="C122" s="1">
        <v>-367631.85</v>
      </c>
      <c r="E122" t="s">
        <v>1122</v>
      </c>
      <c r="F122" s="12">
        <v>42670</v>
      </c>
      <c r="G122" s="1">
        <v>367631.85</v>
      </c>
    </row>
    <row r="123" spans="1:7">
      <c r="A123" t="s">
        <v>966</v>
      </c>
      <c r="B123" t="s">
        <v>967</v>
      </c>
      <c r="C123" s="1">
        <v>-613004.69999999995</v>
      </c>
      <c r="E123" t="s">
        <v>509</v>
      </c>
      <c r="F123" s="12"/>
      <c r="G123" s="1"/>
    </row>
    <row r="124" spans="1:7">
      <c r="A124" t="s">
        <v>968</v>
      </c>
      <c r="B124" t="s">
        <v>969</v>
      </c>
      <c r="C124" s="1">
        <v>-299748.44</v>
      </c>
      <c r="E124" t="s">
        <v>506</v>
      </c>
      <c r="F124" s="12"/>
      <c r="G124" s="1"/>
    </row>
    <row r="125" spans="1:7">
      <c r="A125" t="s">
        <v>970</v>
      </c>
      <c r="B125" t="s">
        <v>971</v>
      </c>
      <c r="C125" s="1">
        <v>-299748.44</v>
      </c>
      <c r="E125" t="s">
        <v>506</v>
      </c>
      <c r="F125" s="12"/>
      <c r="G125" s="1"/>
    </row>
    <row r="126" spans="1:7">
      <c r="A126" t="s">
        <v>972</v>
      </c>
      <c r="B126" t="s">
        <v>973</v>
      </c>
      <c r="C126" s="1">
        <v>-322851.02</v>
      </c>
      <c r="E126" t="s">
        <v>506</v>
      </c>
      <c r="F126" s="12"/>
      <c r="G126" s="1"/>
    </row>
    <row r="127" spans="1:7">
      <c r="A127" t="s">
        <v>974</v>
      </c>
      <c r="B127" t="s">
        <v>975</v>
      </c>
      <c r="C127" s="1">
        <v>-344378.15</v>
      </c>
      <c r="E127" t="s">
        <v>506</v>
      </c>
      <c r="F127" s="12"/>
      <c r="G127" s="1"/>
    </row>
    <row r="128" spans="1:7">
      <c r="A128" t="s">
        <v>976</v>
      </c>
      <c r="B128" t="s">
        <v>977</v>
      </c>
      <c r="C128" s="1">
        <v>-415793.79</v>
      </c>
      <c r="E128" t="s">
        <v>506</v>
      </c>
      <c r="F128" s="12"/>
      <c r="G128" s="1"/>
    </row>
    <row r="129" spans="1:7">
      <c r="A129" t="s">
        <v>978</v>
      </c>
      <c r="B129" t="s">
        <v>979</v>
      </c>
      <c r="C129" s="1">
        <v>-371385.97</v>
      </c>
      <c r="E129" t="s">
        <v>506</v>
      </c>
      <c r="F129" s="12"/>
      <c r="G129" s="1"/>
    </row>
    <row r="130" spans="1:7">
      <c r="A130" t="s">
        <v>980</v>
      </c>
      <c r="B130" t="s">
        <v>981</v>
      </c>
      <c r="C130" s="1">
        <v>-513572.21</v>
      </c>
      <c r="E130" t="s">
        <v>1126</v>
      </c>
      <c r="F130" s="12"/>
      <c r="G130" s="1"/>
    </row>
    <row r="131" spans="1:7">
      <c r="A131" t="s">
        <v>982</v>
      </c>
      <c r="B131" t="s">
        <v>983</v>
      </c>
      <c r="C131" s="1">
        <v>-286735.78000000003</v>
      </c>
      <c r="E131" t="s">
        <v>506</v>
      </c>
      <c r="F131" s="12"/>
      <c r="G131" s="1"/>
    </row>
    <row r="132" spans="1:7">
      <c r="A132" t="s">
        <v>984</v>
      </c>
      <c r="B132" t="s">
        <v>985</v>
      </c>
      <c r="C132" s="1">
        <v>-261126.03</v>
      </c>
      <c r="E132" t="s">
        <v>506</v>
      </c>
      <c r="F132" s="12"/>
      <c r="G132" s="1"/>
    </row>
    <row r="133" spans="1:7">
      <c r="A133" t="s">
        <v>986</v>
      </c>
      <c r="B133" t="s">
        <v>987</v>
      </c>
      <c r="C133" s="1">
        <v>-344378.15</v>
      </c>
      <c r="E133" t="s">
        <v>1126</v>
      </c>
      <c r="F133" s="12"/>
      <c r="G133" s="1"/>
    </row>
    <row r="134" spans="1:7">
      <c r="A134" t="s">
        <v>988</v>
      </c>
      <c r="B134" t="s">
        <v>989</v>
      </c>
      <c r="C134" s="1">
        <v>-289916.62</v>
      </c>
      <c r="E134" t="s">
        <v>1095</v>
      </c>
      <c r="F134" s="12">
        <v>42664</v>
      </c>
      <c r="G134" s="1">
        <v>289916.62</v>
      </c>
    </row>
    <row r="135" spans="1:7">
      <c r="A135" s="42" t="s">
        <v>2187</v>
      </c>
      <c r="B135" s="42" t="s">
        <v>2188</v>
      </c>
      <c r="C135" s="43">
        <v>0</v>
      </c>
      <c r="E135" s="42" t="s">
        <v>2380</v>
      </c>
      <c r="F135" s="12"/>
      <c r="G135" s="1"/>
    </row>
    <row r="136" spans="1:7">
      <c r="A136" t="s">
        <v>66</v>
      </c>
      <c r="B136" t="s">
        <v>67</v>
      </c>
      <c r="C136" s="1">
        <v>-485954.23</v>
      </c>
      <c r="E136" t="s">
        <v>1008</v>
      </c>
      <c r="F136" s="12">
        <v>42457</v>
      </c>
      <c r="G136" s="1">
        <v>485936.27</v>
      </c>
    </row>
    <row r="137" spans="1:7">
      <c r="A137" t="s">
        <v>84</v>
      </c>
      <c r="B137" t="s">
        <v>85</v>
      </c>
      <c r="C137" s="1">
        <v>-173281.88</v>
      </c>
      <c r="E137" t="s">
        <v>479</v>
      </c>
      <c r="F137" s="12">
        <v>42475</v>
      </c>
      <c r="G137" s="1">
        <v>173281.88</v>
      </c>
    </row>
    <row r="138" spans="1:7">
      <c r="A138" t="s">
        <v>86</v>
      </c>
      <c r="B138" t="s">
        <v>87</v>
      </c>
      <c r="C138" s="1">
        <v>-251360.44</v>
      </c>
      <c r="E138" t="s">
        <v>461</v>
      </c>
      <c r="F138" s="12">
        <v>42489</v>
      </c>
      <c r="G138" s="1">
        <v>251360.44</v>
      </c>
    </row>
    <row r="139" spans="1:7">
      <c r="A139" t="s">
        <v>92</v>
      </c>
      <c r="B139" t="s">
        <v>93</v>
      </c>
      <c r="C139" s="1">
        <v>-228250.21</v>
      </c>
      <c r="E139" t="s">
        <v>426</v>
      </c>
      <c r="F139" s="12">
        <v>42513</v>
      </c>
      <c r="G139" s="1">
        <v>228250.21</v>
      </c>
    </row>
    <row r="140" spans="1:7">
      <c r="A140" t="s">
        <v>131</v>
      </c>
      <c r="B140" t="s">
        <v>132</v>
      </c>
      <c r="C140" s="1">
        <v>-493025.3</v>
      </c>
      <c r="E140" t="s">
        <v>1126</v>
      </c>
      <c r="F140" s="12"/>
      <c r="G140" s="1"/>
    </row>
    <row r="141" spans="1:7">
      <c r="A141" t="s">
        <v>155</v>
      </c>
      <c r="B141" t="s">
        <v>156</v>
      </c>
      <c r="C141" s="1">
        <v>-273384.83</v>
      </c>
      <c r="E141" t="s">
        <v>449</v>
      </c>
      <c r="F141" s="12">
        <v>42569</v>
      </c>
      <c r="G141" s="1">
        <v>273384.83</v>
      </c>
    </row>
    <row r="142" spans="1:7">
      <c r="A142" t="s">
        <v>177</v>
      </c>
      <c r="B142" t="s">
        <v>178</v>
      </c>
      <c r="C142" s="1">
        <v>-273384.83</v>
      </c>
      <c r="E142" t="s">
        <v>450</v>
      </c>
      <c r="F142" s="12">
        <v>42569</v>
      </c>
      <c r="G142" s="1">
        <v>273384.83</v>
      </c>
    </row>
    <row r="143" spans="1:7">
      <c r="A143" t="s">
        <v>213</v>
      </c>
      <c r="B143" t="s">
        <v>214</v>
      </c>
      <c r="C143" s="1">
        <v>-309031.88</v>
      </c>
      <c r="E143" t="s">
        <v>472</v>
      </c>
      <c r="F143" s="12">
        <v>42579</v>
      </c>
      <c r="G143" s="1">
        <v>309031.88</v>
      </c>
    </row>
    <row r="144" spans="1:7">
      <c r="A144" t="s">
        <v>217</v>
      </c>
      <c r="B144" t="s">
        <v>218</v>
      </c>
      <c r="C144" s="1">
        <v>-355173.85</v>
      </c>
      <c r="E144" t="s">
        <v>468</v>
      </c>
      <c r="F144" s="12">
        <v>42579</v>
      </c>
      <c r="G144" s="1">
        <v>355173.85</v>
      </c>
    </row>
    <row r="145" spans="1:7">
      <c r="A145" t="s">
        <v>221</v>
      </c>
      <c r="B145" t="s">
        <v>222</v>
      </c>
      <c r="C145" s="1">
        <v>-538059.35</v>
      </c>
      <c r="E145" t="s">
        <v>442</v>
      </c>
      <c r="F145" s="12">
        <v>42583</v>
      </c>
      <c r="G145" s="1">
        <v>538059.35</v>
      </c>
    </row>
    <row r="146" spans="1:7">
      <c r="A146" t="s">
        <v>778</v>
      </c>
      <c r="B146" t="s">
        <v>779</v>
      </c>
      <c r="C146" s="1">
        <v>-394500.3</v>
      </c>
      <c r="E146" t="s">
        <v>759</v>
      </c>
      <c r="F146" s="12">
        <v>42612</v>
      </c>
      <c r="G146" s="1">
        <v>394500.3</v>
      </c>
    </row>
    <row r="147" spans="1:7">
      <c r="A147" t="s">
        <v>375</v>
      </c>
      <c r="B147" t="s">
        <v>376</v>
      </c>
      <c r="C147" s="1">
        <v>-253836.04</v>
      </c>
      <c r="E147" t="s">
        <v>451</v>
      </c>
      <c r="F147" s="12">
        <v>42565</v>
      </c>
      <c r="G147" s="1">
        <v>253836.04</v>
      </c>
    </row>
    <row r="148" spans="1:7">
      <c r="A148" t="s">
        <v>383</v>
      </c>
      <c r="B148" t="s">
        <v>384</v>
      </c>
      <c r="C148" s="1">
        <v>-99590.79</v>
      </c>
      <c r="E148" t="s">
        <v>457</v>
      </c>
      <c r="F148" s="12">
        <v>42606</v>
      </c>
      <c r="G148" s="1">
        <v>99590.79</v>
      </c>
    </row>
    <row r="149" spans="1:7">
      <c r="A149" t="s">
        <v>385</v>
      </c>
      <c r="B149" t="s">
        <v>386</v>
      </c>
      <c r="C149" s="1">
        <v>-175981.88</v>
      </c>
      <c r="E149" t="s">
        <v>478</v>
      </c>
      <c r="F149" s="12">
        <v>42606</v>
      </c>
      <c r="G149" s="1">
        <v>175981.88</v>
      </c>
    </row>
    <row r="150" spans="1:7">
      <c r="A150" t="s">
        <v>387</v>
      </c>
      <c r="B150" t="s">
        <v>388</v>
      </c>
      <c r="C150" s="1">
        <v>-521662.77</v>
      </c>
      <c r="E150" t="s">
        <v>441</v>
      </c>
      <c r="F150" s="12">
        <v>42606</v>
      </c>
      <c r="G150" s="1">
        <v>521662.77</v>
      </c>
    </row>
    <row r="151" spans="1:7">
      <c r="A151" t="s">
        <v>391</v>
      </c>
      <c r="B151" t="s">
        <v>392</v>
      </c>
      <c r="C151" s="1">
        <v>-538059.35</v>
      </c>
      <c r="E151" t="s">
        <v>443</v>
      </c>
      <c r="F151" s="12">
        <v>42611</v>
      </c>
      <c r="G151" s="1">
        <v>538059.35</v>
      </c>
    </row>
    <row r="152" spans="1:7">
      <c r="A152" t="s">
        <v>397</v>
      </c>
      <c r="B152" t="s">
        <v>398</v>
      </c>
      <c r="C152" s="1">
        <v>-361062.03</v>
      </c>
      <c r="E152" t="s">
        <v>406</v>
      </c>
      <c r="F152" s="12">
        <v>42608</v>
      </c>
      <c r="G152" s="1">
        <v>361062.03</v>
      </c>
    </row>
    <row r="153" spans="1:7">
      <c r="A153" t="s">
        <v>670</v>
      </c>
      <c r="B153" t="s">
        <v>671</v>
      </c>
      <c r="C153" s="1">
        <v>-469238.83</v>
      </c>
      <c r="E153" t="s">
        <v>1013</v>
      </c>
      <c r="F153" s="12">
        <v>42625</v>
      </c>
      <c r="G153" s="1">
        <v>469238.83</v>
      </c>
    </row>
    <row r="154" spans="1:7">
      <c r="A154" t="s">
        <v>674</v>
      </c>
      <c r="B154" t="s">
        <v>675</v>
      </c>
      <c r="C154" s="1">
        <v>226949.09</v>
      </c>
      <c r="E154" s="28" t="s">
        <v>1126</v>
      </c>
      <c r="F154" s="12"/>
      <c r="G154" s="1"/>
    </row>
    <row r="155" spans="1:7">
      <c r="A155" t="s">
        <v>676</v>
      </c>
      <c r="B155" t="s">
        <v>677</v>
      </c>
      <c r="C155" s="1">
        <v>-253836.04</v>
      </c>
      <c r="E155" t="s">
        <v>767</v>
      </c>
      <c r="F155" s="12">
        <v>42618</v>
      </c>
      <c r="G155" s="1">
        <v>253836.04</v>
      </c>
    </row>
    <row r="156" spans="1:7">
      <c r="A156" t="s">
        <v>682</v>
      </c>
      <c r="B156" t="s">
        <v>683</v>
      </c>
      <c r="C156" s="1">
        <v>-287205.17</v>
      </c>
      <c r="E156" t="s">
        <v>1010</v>
      </c>
      <c r="F156" s="12">
        <v>42625</v>
      </c>
      <c r="G156" s="1">
        <v>287205.17</v>
      </c>
    </row>
    <row r="157" spans="1:7">
      <c r="A157" t="s">
        <v>684</v>
      </c>
      <c r="B157" t="s">
        <v>685</v>
      </c>
      <c r="C157" s="1">
        <v>-287205.17</v>
      </c>
      <c r="E157" t="s">
        <v>1009</v>
      </c>
      <c r="F157" s="12">
        <v>42625</v>
      </c>
      <c r="G157" s="1">
        <v>287205.17</v>
      </c>
    </row>
    <row r="158" spans="1:7">
      <c r="A158" t="s">
        <v>780</v>
      </c>
      <c r="B158" t="s">
        <v>781</v>
      </c>
      <c r="C158" s="1">
        <v>208540.21</v>
      </c>
      <c r="E158" t="s">
        <v>1126</v>
      </c>
      <c r="F158" s="12"/>
      <c r="G158" s="1"/>
    </row>
    <row r="159" spans="1:7">
      <c r="A159" t="s">
        <v>710</v>
      </c>
      <c r="B159" t="s">
        <v>711</v>
      </c>
      <c r="C159" s="1">
        <v>-469238</v>
      </c>
      <c r="E159" t="s">
        <v>1012</v>
      </c>
      <c r="F159" s="12">
        <v>42625</v>
      </c>
      <c r="G159" s="1">
        <v>469238.83</v>
      </c>
    </row>
    <row r="160" spans="1:7">
      <c r="A160" t="s">
        <v>712</v>
      </c>
      <c r="B160" t="s">
        <v>713</v>
      </c>
      <c r="C160" s="1">
        <v>-538059.35</v>
      </c>
      <c r="E160" t="s">
        <v>1014</v>
      </c>
      <c r="F160" s="12">
        <v>42625</v>
      </c>
      <c r="G160" s="1">
        <v>538059.35</v>
      </c>
    </row>
    <row r="161" spans="1:7">
      <c r="A161" t="s">
        <v>714</v>
      </c>
      <c r="B161" t="s">
        <v>715</v>
      </c>
      <c r="C161" s="1">
        <v>-361062.03</v>
      </c>
      <c r="E161" t="s">
        <v>1015</v>
      </c>
      <c r="F161" s="12">
        <v>42626</v>
      </c>
      <c r="G161" s="1">
        <v>361062.03</v>
      </c>
    </row>
    <row r="162" spans="1:7">
      <c r="A162" t="s">
        <v>716</v>
      </c>
      <c r="B162" t="s">
        <v>717</v>
      </c>
      <c r="C162" s="1">
        <v>-469238.83</v>
      </c>
      <c r="E162" t="s">
        <v>1016</v>
      </c>
      <c r="F162" s="12">
        <v>42626</v>
      </c>
      <c r="G162" s="1">
        <v>469238.83</v>
      </c>
    </row>
    <row r="163" spans="1:7">
      <c r="A163" t="s">
        <v>720</v>
      </c>
      <c r="B163" t="s">
        <v>721</v>
      </c>
      <c r="C163" s="1">
        <v>-274756.39</v>
      </c>
      <c r="E163" t="s">
        <v>1018</v>
      </c>
      <c r="F163" s="12">
        <v>42632</v>
      </c>
      <c r="G163" s="1">
        <v>274756.39</v>
      </c>
    </row>
    <row r="164" spans="1:7">
      <c r="A164" t="s">
        <v>722</v>
      </c>
      <c r="B164" t="s">
        <v>723</v>
      </c>
      <c r="C164" s="1">
        <v>-287205.17</v>
      </c>
      <c r="E164" t="s">
        <v>1024</v>
      </c>
      <c r="F164" s="12">
        <v>42635</v>
      </c>
      <c r="G164" s="1">
        <v>287205.17</v>
      </c>
    </row>
    <row r="165" spans="1:7">
      <c r="A165" t="s">
        <v>726</v>
      </c>
      <c r="B165" t="s">
        <v>727</v>
      </c>
      <c r="C165" s="1">
        <v>-287205.17</v>
      </c>
      <c r="E165" t="s">
        <v>1025</v>
      </c>
      <c r="F165" s="12">
        <v>42635</v>
      </c>
      <c r="G165" s="1">
        <v>287205.17</v>
      </c>
    </row>
    <row r="166" spans="1:7">
      <c r="A166" t="s">
        <v>782</v>
      </c>
      <c r="B166" t="s">
        <v>783</v>
      </c>
      <c r="C166" s="1">
        <v>-258360.43</v>
      </c>
      <c r="E166" t="s">
        <v>1035</v>
      </c>
      <c r="F166" s="12">
        <v>42592</v>
      </c>
      <c r="G166" s="1">
        <v>258360.44</v>
      </c>
    </row>
    <row r="167" spans="1:7">
      <c r="A167" t="s">
        <v>752</v>
      </c>
      <c r="B167" t="s">
        <v>753</v>
      </c>
      <c r="C167" s="1">
        <v>-19950.11</v>
      </c>
      <c r="E167" t="s">
        <v>1032</v>
      </c>
      <c r="F167" s="12">
        <v>42643</v>
      </c>
      <c r="G167" s="1">
        <v>334550.12</v>
      </c>
    </row>
    <row r="168" spans="1:7">
      <c r="A168" t="s">
        <v>756</v>
      </c>
      <c r="B168" t="s">
        <v>757</v>
      </c>
      <c r="C168" s="1">
        <v>-521662.77</v>
      </c>
      <c r="E168" t="s">
        <v>1033</v>
      </c>
      <c r="F168" s="12">
        <v>42643</v>
      </c>
      <c r="G168" s="1">
        <v>521662.77</v>
      </c>
    </row>
    <row r="169" spans="1:7">
      <c r="A169" t="s">
        <v>990</v>
      </c>
      <c r="B169" t="s">
        <v>991</v>
      </c>
      <c r="C169" s="1">
        <v>-287205.17</v>
      </c>
      <c r="E169" t="s">
        <v>1036</v>
      </c>
      <c r="F169" s="12">
        <v>42636</v>
      </c>
      <c r="G169" s="1">
        <v>287205.17</v>
      </c>
    </row>
    <row r="170" spans="1:7">
      <c r="A170" t="s">
        <v>992</v>
      </c>
      <c r="B170" t="s">
        <v>993</v>
      </c>
      <c r="C170" s="1">
        <v>202441.88</v>
      </c>
      <c r="E170" t="s">
        <v>1126</v>
      </c>
      <c r="F170" s="12"/>
      <c r="G170" s="1"/>
    </row>
    <row r="171" spans="1:7">
      <c r="A171" t="s">
        <v>994</v>
      </c>
      <c r="B171" t="s">
        <v>995</v>
      </c>
      <c r="C171" s="1">
        <v>-39694.15</v>
      </c>
      <c r="E171" t="s">
        <v>1053</v>
      </c>
      <c r="F171" s="12">
        <v>42657</v>
      </c>
      <c r="G171" s="1">
        <v>39694.15</v>
      </c>
    </row>
    <row r="172" spans="1:7">
      <c r="A172" t="s">
        <v>996</v>
      </c>
      <c r="B172" t="s">
        <v>997</v>
      </c>
      <c r="C172" s="1">
        <v>-202441.88</v>
      </c>
      <c r="E172" t="s">
        <v>1113</v>
      </c>
      <c r="F172" s="12">
        <v>42669</v>
      </c>
      <c r="G172" s="1">
        <v>202441.88</v>
      </c>
    </row>
    <row r="173" spans="1:7">
      <c r="A173" t="s">
        <v>998</v>
      </c>
      <c r="B173" t="s">
        <v>999</v>
      </c>
      <c r="C173" s="1">
        <v>-202441.88</v>
      </c>
      <c r="E173" t="s">
        <v>1112</v>
      </c>
      <c r="F173" s="12">
        <v>42669</v>
      </c>
      <c r="G173" s="1">
        <v>202441.88</v>
      </c>
    </row>
    <row r="174" spans="1:7">
      <c r="A174" t="s">
        <v>1000</v>
      </c>
      <c r="B174" t="s">
        <v>1001</v>
      </c>
      <c r="C174" s="1">
        <v>-477168.8</v>
      </c>
      <c r="E174" t="s">
        <v>1086</v>
      </c>
      <c r="F174" s="12">
        <v>42660</v>
      </c>
      <c r="G174" s="1">
        <v>477168.8</v>
      </c>
    </row>
    <row r="175" spans="1:7">
      <c r="A175" t="s">
        <v>1002</v>
      </c>
      <c r="B175" t="s">
        <v>1003</v>
      </c>
      <c r="C175" s="1">
        <v>-202441.88</v>
      </c>
      <c r="E175" t="s">
        <v>1111</v>
      </c>
      <c r="F175" s="12">
        <v>42669</v>
      </c>
      <c r="G175" s="1">
        <v>202441.88</v>
      </c>
    </row>
    <row r="176" spans="1:7">
      <c r="A176" t="s">
        <v>1004</v>
      </c>
      <c r="B176" t="s">
        <v>1005</v>
      </c>
      <c r="C176" s="1">
        <v>-202441.88</v>
      </c>
      <c r="E176" t="s">
        <v>1114</v>
      </c>
      <c r="F176" s="12">
        <v>42669</v>
      </c>
      <c r="G176" s="1">
        <v>202441.88</v>
      </c>
    </row>
    <row r="177" spans="1:7">
      <c r="A177" t="s">
        <v>1006</v>
      </c>
      <c r="B177" t="s">
        <v>1007</v>
      </c>
      <c r="C177" s="1">
        <v>-427877.45</v>
      </c>
      <c r="E177" t="s">
        <v>1124</v>
      </c>
      <c r="F177" s="12">
        <v>42667</v>
      </c>
      <c r="G177" s="1">
        <v>427877.45</v>
      </c>
    </row>
    <row r="178" spans="1:7">
      <c r="A178" t="s">
        <v>227</v>
      </c>
      <c r="B178" t="s">
        <v>228</v>
      </c>
      <c r="C178" s="54">
        <v>449437.06</v>
      </c>
    </row>
    <row r="180" spans="1:7">
      <c r="C180" s="22">
        <f>+SUM(C8:C178)</f>
        <v>-43527194.290000007</v>
      </c>
    </row>
    <row r="181" spans="1:7">
      <c r="C181" s="1"/>
      <c r="E181" t="s">
        <v>760</v>
      </c>
      <c r="F181" s="12">
        <v>42618</v>
      </c>
      <c r="G181" s="1">
        <v>394500.3</v>
      </c>
    </row>
    <row r="182" spans="1:7">
      <c r="C182" s="1"/>
      <c r="E182" t="s">
        <v>1030</v>
      </c>
      <c r="F182" s="12">
        <v>42633</v>
      </c>
      <c r="G182" s="1">
        <v>230853.79</v>
      </c>
    </row>
    <row r="183" spans="1:7">
      <c r="E183" t="s">
        <v>1028</v>
      </c>
      <c r="F183" s="12">
        <v>42535</v>
      </c>
      <c r="G183" s="1">
        <v>24460.21</v>
      </c>
    </row>
    <row r="184" spans="1:7">
      <c r="E184" t="s">
        <v>1017</v>
      </c>
      <c r="F184" s="12">
        <v>42632</v>
      </c>
      <c r="G184" s="1">
        <v>20732.189999999999</v>
      </c>
    </row>
    <row r="185" spans="1:7">
      <c r="E185" t="s">
        <v>1063</v>
      </c>
      <c r="F185" s="12">
        <v>42657</v>
      </c>
      <c r="G185" s="1">
        <v>7735.77</v>
      </c>
    </row>
    <row r="186" spans="1:7">
      <c r="C186" s="1"/>
      <c r="E186" t="s">
        <v>1081</v>
      </c>
      <c r="F186" s="12">
        <v>42660</v>
      </c>
      <c r="G186" s="1">
        <v>269662.61</v>
      </c>
    </row>
    <row r="187" spans="1:7">
      <c r="E187" t="s">
        <v>1108</v>
      </c>
      <c r="F187" s="12">
        <v>42667</v>
      </c>
      <c r="G187" s="1">
        <v>381291.19</v>
      </c>
    </row>
    <row r="188" spans="1:7">
      <c r="E188" t="s">
        <v>476</v>
      </c>
      <c r="F188" s="12">
        <v>42429</v>
      </c>
      <c r="G188" s="1">
        <v>173281.88</v>
      </c>
    </row>
    <row r="189" spans="1:7">
      <c r="E189" t="s">
        <v>481</v>
      </c>
      <c r="F189" s="12">
        <v>42475</v>
      </c>
      <c r="G189" s="1">
        <v>173281.88</v>
      </c>
    </row>
    <row r="190" spans="1:7">
      <c r="E190" t="s">
        <v>1099</v>
      </c>
      <c r="F190" s="12">
        <v>42664</v>
      </c>
      <c r="G190" s="1">
        <v>249604.47</v>
      </c>
    </row>
    <row r="191" spans="1:7">
      <c r="E191" t="s">
        <v>1078</v>
      </c>
      <c r="F191" s="12">
        <v>42660</v>
      </c>
      <c r="G191" s="1">
        <v>65786.63</v>
      </c>
    </row>
    <row r="192" spans="1:7">
      <c r="E192" t="s">
        <v>1064</v>
      </c>
      <c r="F192" s="12">
        <v>42657</v>
      </c>
      <c r="G192" s="1">
        <v>199848.46</v>
      </c>
    </row>
    <row r="194" spans="5:7">
      <c r="E194" s="29" t="s">
        <v>1269</v>
      </c>
      <c r="F194" s="29"/>
      <c r="G194" s="22">
        <f>+SUM(G8:G193)</f>
        <v>38533706.440000005</v>
      </c>
    </row>
    <row r="195" spans="5:7">
      <c r="E195" s="29" t="s">
        <v>1821</v>
      </c>
      <c r="F195" s="29"/>
      <c r="G195" s="22">
        <f>+'[8]31'!$G$150</f>
        <v>38533706.439999998</v>
      </c>
    </row>
    <row r="196" spans="5:7">
      <c r="E196" s="29" t="s">
        <v>237</v>
      </c>
      <c r="F196" s="29"/>
      <c r="G196" s="22">
        <f>+G194-G195</f>
        <v>0</v>
      </c>
    </row>
  </sheetData>
  <autoFilter ref="A7:H178"/>
  <sortState ref="A8:I179">
    <sortCondition ref="A8:A179"/>
  </sortState>
  <pageMargins left="0.70866141732283472" right="0.70866141732283472" top="0.74803149606299213" bottom="0.74803149606299213" header="0.31496062992125984" footer="0.31496062992125984"/>
  <pageSetup scale="70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5"/>
  <sheetViews>
    <sheetView topLeftCell="A220" workbookViewId="0">
      <selection activeCell="C166" sqref="A166:C166"/>
    </sheetView>
  </sheetViews>
  <sheetFormatPr baseColWidth="10" defaultRowHeight="15"/>
  <cols>
    <col min="1" max="1" width="14.5703125" bestFit="1" customWidth="1"/>
    <col min="2" max="2" width="39.42578125" bestFit="1" customWidth="1"/>
    <col min="3" max="3" width="13.7109375" bestFit="1" customWidth="1"/>
    <col min="4" max="4" width="1.28515625" customWidth="1"/>
    <col min="5" max="5" width="20.42578125" customWidth="1"/>
    <col min="6" max="6" width="13.140625" customWidth="1"/>
    <col min="7" max="7" width="14.28515625" customWidth="1"/>
    <col min="8" max="8" width="10.7109375" bestFit="1" customWidth="1"/>
    <col min="9" max="9" width="11.42578125" customWidth="1"/>
    <col min="10" max="10" width="39.28515625" bestFit="1" customWidth="1"/>
    <col min="11" max="11" width="26.28515625" customWidth="1"/>
  </cols>
  <sheetData>
    <row r="1" spans="1:13">
      <c r="D1" s="27"/>
    </row>
    <row r="2" spans="1:13">
      <c r="B2" s="2" t="s">
        <v>229</v>
      </c>
      <c r="D2" s="27"/>
    </row>
    <row r="3" spans="1:13">
      <c r="B3" s="2" t="s">
        <v>230</v>
      </c>
      <c r="D3" s="27"/>
    </row>
    <row r="4" spans="1:13">
      <c r="B4" s="2" t="s">
        <v>231</v>
      </c>
      <c r="D4" s="27"/>
    </row>
    <row r="5" spans="1:13">
      <c r="B5" s="3">
        <v>42675</v>
      </c>
      <c r="D5" s="27"/>
    </row>
    <row r="6" spans="1:13">
      <c r="D6" s="27"/>
    </row>
    <row r="7" spans="1:13">
      <c r="A7" s="4" t="s">
        <v>232</v>
      </c>
      <c r="B7" s="4" t="s">
        <v>233</v>
      </c>
      <c r="C7" s="4" t="s">
        <v>234</v>
      </c>
      <c r="D7" s="16"/>
      <c r="E7" s="4" t="s">
        <v>233</v>
      </c>
      <c r="F7" s="4" t="s">
        <v>511</v>
      </c>
      <c r="G7" s="4" t="s">
        <v>234</v>
      </c>
      <c r="H7" s="4" t="s">
        <v>237</v>
      </c>
    </row>
    <row r="8" spans="1:13">
      <c r="A8" t="s">
        <v>1</v>
      </c>
      <c r="B8" t="s">
        <v>2</v>
      </c>
      <c r="C8" s="1">
        <v>-199684.98</v>
      </c>
      <c r="D8" s="17"/>
      <c r="E8" t="s">
        <v>496</v>
      </c>
      <c r="F8" s="12">
        <v>42536</v>
      </c>
      <c r="G8" s="1">
        <v>199684.98</v>
      </c>
      <c r="H8" s="1">
        <f>+C8+G8</f>
        <v>0</v>
      </c>
      <c r="I8" s="46"/>
      <c r="J8" s="82"/>
      <c r="K8" s="82"/>
      <c r="L8" s="83"/>
      <c r="M8" s="83"/>
    </row>
    <row r="9" spans="1:13">
      <c r="A9" t="s">
        <v>18</v>
      </c>
      <c r="B9" t="s">
        <v>19</v>
      </c>
      <c r="C9" s="1">
        <v>-322734.90000000002</v>
      </c>
      <c r="D9" s="17"/>
      <c r="E9" t="s">
        <v>433</v>
      </c>
      <c r="F9" s="12">
        <v>42569</v>
      </c>
      <c r="G9" s="1">
        <v>322734.89</v>
      </c>
      <c r="H9" s="1">
        <f>+C9+G9</f>
        <v>-1.0000000009313226E-2</v>
      </c>
      <c r="I9" s="46"/>
      <c r="J9" s="82"/>
      <c r="K9" s="82"/>
      <c r="L9" s="83"/>
      <c r="M9" s="83"/>
    </row>
    <row r="10" spans="1:13">
      <c r="A10" t="s">
        <v>568</v>
      </c>
      <c r="B10" t="s">
        <v>569</v>
      </c>
      <c r="C10" s="62">
        <v>-432379.73</v>
      </c>
      <c r="D10" s="17"/>
      <c r="E10" s="6" t="s">
        <v>1125</v>
      </c>
      <c r="F10" s="12"/>
      <c r="G10" s="1"/>
      <c r="I10" s="46"/>
      <c r="J10" s="82"/>
      <c r="K10" s="82"/>
      <c r="L10" s="83"/>
      <c r="M10" s="83"/>
    </row>
    <row r="11" spans="1:13">
      <c r="A11" t="s">
        <v>570</v>
      </c>
      <c r="B11" t="s">
        <v>571</v>
      </c>
      <c r="C11" s="1">
        <v>-432379.73</v>
      </c>
      <c r="D11" s="17"/>
      <c r="E11" s="6" t="s">
        <v>1125</v>
      </c>
      <c r="F11" s="12"/>
      <c r="G11" s="1"/>
      <c r="I11" s="46"/>
      <c r="J11" s="82"/>
      <c r="K11" s="82"/>
      <c r="L11" s="83"/>
      <c r="M11" s="83"/>
    </row>
    <row r="12" spans="1:13">
      <c r="A12" t="s">
        <v>604</v>
      </c>
      <c r="B12" t="s">
        <v>605</v>
      </c>
      <c r="C12" s="64">
        <v>-453886.17</v>
      </c>
      <c r="D12" s="17"/>
      <c r="E12" s="6" t="s">
        <v>1125</v>
      </c>
      <c r="F12" s="12"/>
      <c r="G12" s="1"/>
      <c r="I12" s="46"/>
      <c r="J12" s="82"/>
      <c r="K12" s="82"/>
      <c r="L12" s="82"/>
      <c r="M12" s="83"/>
    </row>
    <row r="13" spans="1:13">
      <c r="A13" t="s">
        <v>614</v>
      </c>
      <c r="B13" t="s">
        <v>615</v>
      </c>
      <c r="C13" s="1">
        <v>-219901.88</v>
      </c>
      <c r="D13" s="17"/>
      <c r="E13" t="s">
        <v>1023</v>
      </c>
      <c r="F13" s="12">
        <v>42635</v>
      </c>
      <c r="G13" s="1">
        <v>219901.88</v>
      </c>
      <c r="H13" s="1">
        <f>+C13+G13</f>
        <v>0</v>
      </c>
      <c r="I13" s="46"/>
      <c r="J13" s="82"/>
      <c r="K13" s="82"/>
      <c r="L13" s="83"/>
      <c r="M13" s="83"/>
    </row>
    <row r="14" spans="1:13">
      <c r="A14" t="s">
        <v>624</v>
      </c>
      <c r="B14" t="s">
        <v>625</v>
      </c>
      <c r="C14" s="1">
        <v>-199906.42</v>
      </c>
      <c r="D14" s="17"/>
      <c r="E14" t="s">
        <v>1029</v>
      </c>
      <c r="F14" s="12">
        <v>42639</v>
      </c>
      <c r="G14" s="1">
        <v>199906.42</v>
      </c>
      <c r="H14" s="1">
        <f t="shared" ref="H14:H43" si="0">+C14+G14</f>
        <v>0</v>
      </c>
      <c r="I14" s="46"/>
      <c r="J14" s="82"/>
      <c r="K14" s="82"/>
      <c r="L14" s="83"/>
      <c r="M14" s="83"/>
    </row>
    <row r="15" spans="1:13">
      <c r="A15" t="s">
        <v>632</v>
      </c>
      <c r="B15" t="s">
        <v>633</v>
      </c>
      <c r="C15" s="1">
        <v>-219901.88</v>
      </c>
      <c r="D15" s="17"/>
      <c r="E15" t="s">
        <v>1026</v>
      </c>
      <c r="F15" s="12">
        <v>42639</v>
      </c>
      <c r="G15" s="1">
        <v>219901.88</v>
      </c>
      <c r="H15" s="1">
        <f t="shared" si="0"/>
        <v>0</v>
      </c>
      <c r="I15" s="46"/>
      <c r="J15" s="82"/>
      <c r="K15" s="82"/>
      <c r="L15" s="83"/>
      <c r="M15" s="83"/>
    </row>
    <row r="16" spans="1:13">
      <c r="A16" t="s">
        <v>634</v>
      </c>
      <c r="B16" t="s">
        <v>635</v>
      </c>
      <c r="C16" s="1">
        <v>-367631.85</v>
      </c>
      <c r="D16" s="17"/>
      <c r="E16" t="s">
        <v>1027</v>
      </c>
      <c r="F16" s="12">
        <v>42639</v>
      </c>
      <c r="G16" s="1">
        <v>367631.85</v>
      </c>
      <c r="H16" s="1">
        <f t="shared" si="0"/>
        <v>0</v>
      </c>
      <c r="I16" s="46"/>
      <c r="J16" s="82"/>
      <c r="K16" s="82"/>
      <c r="L16" s="83"/>
      <c r="M16" s="83"/>
    </row>
    <row r="17" spans="1:13">
      <c r="A17" t="s">
        <v>638</v>
      </c>
      <c r="B17" t="s">
        <v>639</v>
      </c>
      <c r="C17" s="1">
        <v>-129280</v>
      </c>
      <c r="D17" s="17"/>
      <c r="E17" t="s">
        <v>1019</v>
      </c>
      <c r="F17" s="12">
        <v>42632</v>
      </c>
      <c r="G17" s="1">
        <v>129280</v>
      </c>
      <c r="H17" s="1">
        <f t="shared" si="0"/>
        <v>0</v>
      </c>
      <c r="I17" s="46"/>
      <c r="J17" s="82"/>
      <c r="K17" s="82"/>
      <c r="L17" s="83"/>
      <c r="M17" s="83"/>
    </row>
    <row r="18" spans="1:13">
      <c r="A18" t="s">
        <v>278</v>
      </c>
      <c r="B18" t="s">
        <v>279</v>
      </c>
      <c r="C18" s="1">
        <v>-146320</v>
      </c>
      <c r="D18" s="17"/>
      <c r="E18" t="s">
        <v>416</v>
      </c>
      <c r="F18" s="12">
        <v>42599</v>
      </c>
      <c r="G18" s="1">
        <v>146320</v>
      </c>
      <c r="H18" s="1">
        <f t="shared" si="0"/>
        <v>0</v>
      </c>
      <c r="I18" s="46"/>
      <c r="J18" s="82"/>
      <c r="K18" s="82"/>
      <c r="L18" s="83"/>
      <c r="M18" s="83"/>
    </row>
    <row r="19" spans="1:13">
      <c r="A19" t="s">
        <v>288</v>
      </c>
      <c r="B19" t="s">
        <v>289</v>
      </c>
      <c r="C19" s="1">
        <v>-207200</v>
      </c>
      <c r="D19" s="17"/>
      <c r="E19" t="s">
        <v>435</v>
      </c>
      <c r="F19" s="12">
        <v>42613</v>
      </c>
      <c r="G19" s="1">
        <v>207200</v>
      </c>
      <c r="H19" s="1">
        <f t="shared" si="0"/>
        <v>0</v>
      </c>
      <c r="I19" s="46"/>
      <c r="J19" s="82"/>
      <c r="K19" s="82"/>
      <c r="L19" s="83"/>
      <c r="M19" s="83"/>
    </row>
    <row r="20" spans="1:13">
      <c r="A20" t="s">
        <v>794</v>
      </c>
      <c r="B20" t="s">
        <v>795</v>
      </c>
      <c r="C20" s="1">
        <v>-144000</v>
      </c>
      <c r="D20" s="17"/>
      <c r="E20" t="s">
        <v>1101</v>
      </c>
      <c r="F20" s="12">
        <v>42664</v>
      </c>
      <c r="G20" s="1">
        <v>144000</v>
      </c>
      <c r="H20" s="1">
        <f t="shared" si="0"/>
        <v>0</v>
      </c>
      <c r="I20" s="46"/>
      <c r="J20" s="82"/>
      <c r="K20" s="82"/>
      <c r="L20" s="83"/>
      <c r="M20" s="83"/>
    </row>
    <row r="21" spans="1:13">
      <c r="A21" t="s">
        <v>652</v>
      </c>
      <c r="B21" t="s">
        <v>653</v>
      </c>
      <c r="C21" s="1">
        <v>-131680</v>
      </c>
      <c r="D21" s="17"/>
      <c r="E21" t="s">
        <v>769</v>
      </c>
      <c r="F21" s="12">
        <v>42621</v>
      </c>
      <c r="G21" s="1">
        <v>131680</v>
      </c>
      <c r="H21" s="1">
        <f t="shared" si="0"/>
        <v>0</v>
      </c>
      <c r="I21" s="46"/>
      <c r="J21" s="82"/>
      <c r="K21" s="82"/>
      <c r="L21" s="83"/>
      <c r="M21" s="83"/>
    </row>
    <row r="22" spans="1:13">
      <c r="A22" t="s">
        <v>800</v>
      </c>
      <c r="B22" t="s">
        <v>801</v>
      </c>
      <c r="C22" s="1">
        <v>-289916.62</v>
      </c>
      <c r="D22" s="17"/>
      <c r="E22" t="s">
        <v>1057</v>
      </c>
      <c r="F22" s="12">
        <v>42657</v>
      </c>
      <c r="G22" s="1">
        <v>289916.62</v>
      </c>
      <c r="H22" s="1">
        <f t="shared" si="0"/>
        <v>0</v>
      </c>
      <c r="I22" s="46"/>
      <c r="J22" s="82"/>
      <c r="K22" s="82"/>
      <c r="L22" s="83"/>
      <c r="M22" s="83"/>
    </row>
    <row r="23" spans="1:13">
      <c r="A23" t="s">
        <v>662</v>
      </c>
      <c r="B23" t="s">
        <v>663</v>
      </c>
      <c r="C23" s="1">
        <v>-95600</v>
      </c>
      <c r="D23" s="17"/>
      <c r="E23" t="s">
        <v>1021</v>
      </c>
      <c r="F23" s="12">
        <v>42632</v>
      </c>
      <c r="G23" s="1">
        <v>95600</v>
      </c>
      <c r="H23" s="1">
        <f t="shared" si="0"/>
        <v>0</v>
      </c>
      <c r="I23" s="46"/>
      <c r="J23" s="82"/>
      <c r="K23" s="82"/>
      <c r="L23" s="83"/>
      <c r="M23" s="83"/>
    </row>
    <row r="24" spans="1:13">
      <c r="A24" t="s">
        <v>816</v>
      </c>
      <c r="B24" t="s">
        <v>817</v>
      </c>
      <c r="C24" s="1">
        <v>-140800</v>
      </c>
      <c r="D24" s="17"/>
      <c r="E24" t="s">
        <v>1102</v>
      </c>
      <c r="F24" s="12">
        <v>42664</v>
      </c>
      <c r="G24" s="1">
        <v>140800</v>
      </c>
      <c r="H24" s="1">
        <f t="shared" si="0"/>
        <v>0</v>
      </c>
      <c r="I24" s="46"/>
      <c r="J24" s="82"/>
      <c r="K24" s="82"/>
      <c r="L24" s="83"/>
      <c r="M24" s="83"/>
    </row>
    <row r="25" spans="1:13">
      <c r="A25" t="s">
        <v>818</v>
      </c>
      <c r="B25" t="s">
        <v>819</v>
      </c>
      <c r="C25" s="1">
        <v>-280731.78999999998</v>
      </c>
      <c r="D25" s="17"/>
      <c r="E25" t="s">
        <v>1059</v>
      </c>
      <c r="F25" s="12">
        <v>42657</v>
      </c>
      <c r="G25" s="1">
        <v>280731.78999999998</v>
      </c>
      <c r="H25" s="1">
        <f t="shared" si="0"/>
        <v>0</v>
      </c>
      <c r="I25" s="46"/>
      <c r="J25" s="82"/>
      <c r="K25" s="82"/>
      <c r="L25" s="83"/>
      <c r="M25" s="83"/>
    </row>
    <row r="26" spans="1:13">
      <c r="A26" t="s">
        <v>822</v>
      </c>
      <c r="B26" t="s">
        <v>823</v>
      </c>
      <c r="C26" s="1">
        <v>-280731.78999999998</v>
      </c>
      <c r="D26" s="17"/>
      <c r="E26" t="s">
        <v>1060</v>
      </c>
      <c r="F26" s="12">
        <v>42657</v>
      </c>
      <c r="G26" s="1">
        <v>280731.78999999998</v>
      </c>
      <c r="H26" s="1">
        <f t="shared" si="0"/>
        <v>0</v>
      </c>
      <c r="I26" s="46"/>
      <c r="J26" s="82"/>
      <c r="K26" s="82"/>
      <c r="L26" s="83"/>
      <c r="M26" s="83"/>
    </row>
    <row r="27" spans="1:13">
      <c r="A27" t="s">
        <v>824</v>
      </c>
      <c r="B27" t="s">
        <v>825</v>
      </c>
      <c r="C27" s="1">
        <v>-280731.78999999998</v>
      </c>
      <c r="D27" s="17"/>
      <c r="E27" t="s">
        <v>1061</v>
      </c>
      <c r="F27" s="12">
        <v>42657</v>
      </c>
      <c r="G27" s="1">
        <v>280731.78999999998</v>
      </c>
      <c r="H27" s="1">
        <f t="shared" si="0"/>
        <v>0</v>
      </c>
      <c r="I27" s="46"/>
      <c r="J27" s="82"/>
      <c r="K27" s="82"/>
      <c r="L27" s="83"/>
      <c r="M27" s="83"/>
    </row>
    <row r="28" spans="1:13">
      <c r="A28" t="s">
        <v>828</v>
      </c>
      <c r="B28" t="s">
        <v>829</v>
      </c>
      <c r="C28" s="1">
        <v>-269662.61</v>
      </c>
      <c r="D28" s="17"/>
      <c r="E28" t="s">
        <v>1062</v>
      </c>
      <c r="F28" s="12">
        <v>42657</v>
      </c>
      <c r="G28" s="1">
        <v>269662.61</v>
      </c>
      <c r="H28" s="1">
        <f t="shared" si="0"/>
        <v>0</v>
      </c>
      <c r="I28" s="46"/>
      <c r="J28" s="82"/>
      <c r="K28" s="82"/>
      <c r="L28" s="83"/>
      <c r="M28" s="83"/>
    </row>
    <row r="29" spans="1:13">
      <c r="A29" t="s">
        <v>832</v>
      </c>
      <c r="B29" t="s">
        <v>833</v>
      </c>
      <c r="C29" s="1">
        <v>-180480</v>
      </c>
      <c r="D29" s="17"/>
      <c r="E29" t="s">
        <v>1119</v>
      </c>
      <c r="F29" s="12">
        <v>42669</v>
      </c>
      <c r="G29" s="1">
        <v>180480</v>
      </c>
      <c r="H29" s="1">
        <f t="shared" si="0"/>
        <v>0</v>
      </c>
      <c r="I29" s="46"/>
      <c r="J29" s="82"/>
      <c r="K29" s="82"/>
      <c r="L29" s="83"/>
      <c r="M29" s="83"/>
    </row>
    <row r="30" spans="1:13">
      <c r="A30" t="s">
        <v>834</v>
      </c>
      <c r="B30" t="s">
        <v>835</v>
      </c>
      <c r="C30" s="1">
        <v>-88800</v>
      </c>
      <c r="D30" s="17"/>
      <c r="E30" t="s">
        <v>2232</v>
      </c>
      <c r="F30" s="12">
        <v>42674</v>
      </c>
      <c r="G30" s="1">
        <v>88800</v>
      </c>
      <c r="H30" s="1">
        <f t="shared" si="0"/>
        <v>0</v>
      </c>
      <c r="I30" s="46"/>
      <c r="J30" s="82"/>
      <c r="K30" s="82"/>
      <c r="L30" s="83"/>
      <c r="M30" s="83"/>
    </row>
    <row r="31" spans="1:13">
      <c r="A31" t="s">
        <v>836</v>
      </c>
      <c r="B31" t="s">
        <v>837</v>
      </c>
      <c r="C31" s="1">
        <v>-68320</v>
      </c>
      <c r="D31" s="17"/>
      <c r="E31" t="s">
        <v>2231</v>
      </c>
      <c r="F31" s="12">
        <v>42674</v>
      </c>
      <c r="G31" s="1">
        <v>68320</v>
      </c>
      <c r="H31" s="1">
        <f t="shared" si="0"/>
        <v>0</v>
      </c>
      <c r="I31" s="46"/>
      <c r="J31" s="82"/>
      <c r="K31" s="82"/>
      <c r="L31" s="83"/>
      <c r="M31" s="83"/>
    </row>
    <row r="32" spans="1:13">
      <c r="A32" t="s">
        <v>838</v>
      </c>
      <c r="B32" t="s">
        <v>839</v>
      </c>
      <c r="C32" s="1">
        <v>-103360</v>
      </c>
      <c r="D32" s="17"/>
      <c r="E32" t="s">
        <v>2234</v>
      </c>
      <c r="F32" s="12">
        <v>42674</v>
      </c>
      <c r="G32" s="1">
        <v>103360</v>
      </c>
      <c r="H32" s="1">
        <f t="shared" si="0"/>
        <v>0</v>
      </c>
      <c r="I32" s="46"/>
      <c r="J32" s="82"/>
      <c r="K32" s="82"/>
      <c r="L32" s="83"/>
      <c r="M32" s="83"/>
    </row>
    <row r="33" spans="1:13">
      <c r="A33" t="s">
        <v>844</v>
      </c>
      <c r="B33" t="s">
        <v>845</v>
      </c>
      <c r="C33" s="1">
        <v>0</v>
      </c>
      <c r="D33" s="17"/>
      <c r="E33" t="s">
        <v>1118</v>
      </c>
      <c r="F33" s="12">
        <v>42669</v>
      </c>
      <c r="G33" s="1">
        <v>128000</v>
      </c>
      <c r="H33" s="1">
        <f t="shared" si="0"/>
        <v>128000</v>
      </c>
      <c r="I33" s="46"/>
      <c r="J33" s="82"/>
      <c r="K33" s="82"/>
      <c r="L33" s="83"/>
      <c r="M33" s="83"/>
    </row>
    <row r="34" spans="1:13">
      <c r="A34" t="s">
        <v>846</v>
      </c>
      <c r="B34" t="s">
        <v>847</v>
      </c>
      <c r="C34" s="1">
        <v>-263200</v>
      </c>
      <c r="D34" s="17"/>
      <c r="E34" t="s">
        <v>1116</v>
      </c>
      <c r="F34" s="12">
        <v>42669</v>
      </c>
      <c r="G34" s="1">
        <v>263200</v>
      </c>
      <c r="H34" s="1">
        <f t="shared" si="0"/>
        <v>0</v>
      </c>
      <c r="I34" s="46"/>
      <c r="J34" s="82"/>
      <c r="K34" s="82"/>
      <c r="L34" s="83"/>
      <c r="M34" s="83"/>
    </row>
    <row r="35" spans="1:13">
      <c r="A35" t="s">
        <v>850</v>
      </c>
      <c r="B35" t="s">
        <v>851</v>
      </c>
      <c r="C35" s="1">
        <v>-193600</v>
      </c>
      <c r="D35" s="17"/>
      <c r="E35" t="s">
        <v>2233</v>
      </c>
      <c r="F35" s="12">
        <v>42674</v>
      </c>
      <c r="G35" s="1">
        <v>193600</v>
      </c>
      <c r="H35" s="1">
        <f t="shared" si="0"/>
        <v>0</v>
      </c>
      <c r="I35" s="46"/>
      <c r="J35" s="82"/>
      <c r="K35" s="82"/>
      <c r="L35" s="83"/>
      <c r="M35" s="83"/>
    </row>
    <row r="36" spans="1:13">
      <c r="A36" t="s">
        <v>1956</v>
      </c>
      <c r="B36" t="s">
        <v>1957</v>
      </c>
      <c r="C36" s="1">
        <v>-226960</v>
      </c>
      <c r="D36" s="17"/>
      <c r="E36" t="s">
        <v>1131</v>
      </c>
      <c r="F36" s="12">
        <v>42684</v>
      </c>
      <c r="G36" s="1">
        <v>226960</v>
      </c>
      <c r="H36" s="1">
        <f t="shared" si="0"/>
        <v>0</v>
      </c>
      <c r="I36" s="46"/>
      <c r="J36" s="82"/>
      <c r="K36" s="82"/>
      <c r="L36" s="83"/>
      <c r="M36" s="83"/>
    </row>
    <row r="37" spans="1:13">
      <c r="A37" t="s">
        <v>1958</v>
      </c>
      <c r="B37" t="s">
        <v>1959</v>
      </c>
      <c r="C37" s="1">
        <v>-287200</v>
      </c>
      <c r="D37" s="17"/>
      <c r="E37" t="s">
        <v>2340</v>
      </c>
      <c r="F37" s="12">
        <v>42696</v>
      </c>
      <c r="G37" s="1">
        <v>287200</v>
      </c>
      <c r="H37" s="1">
        <f t="shared" si="0"/>
        <v>0</v>
      </c>
      <c r="I37" s="46"/>
      <c r="J37" s="82"/>
      <c r="K37" s="82"/>
      <c r="L37" s="83"/>
      <c r="M37" s="83"/>
    </row>
    <row r="38" spans="1:13">
      <c r="A38" t="s">
        <v>1960</v>
      </c>
      <c r="B38" t="s">
        <v>1961</v>
      </c>
      <c r="C38" s="1">
        <v>-136000</v>
      </c>
      <c r="D38" s="17"/>
      <c r="E38" t="s">
        <v>2341</v>
      </c>
      <c r="F38" s="12">
        <v>42696</v>
      </c>
      <c r="G38" s="1">
        <v>136000</v>
      </c>
      <c r="H38" s="1">
        <f t="shared" si="0"/>
        <v>0</v>
      </c>
      <c r="I38" s="46"/>
      <c r="J38" s="82"/>
      <c r="K38" s="82"/>
      <c r="L38" s="83"/>
      <c r="M38" s="83"/>
    </row>
    <row r="39" spans="1:13">
      <c r="A39" t="s">
        <v>1962</v>
      </c>
      <c r="B39" t="s">
        <v>1963</v>
      </c>
      <c r="C39" s="1">
        <v>-76000</v>
      </c>
      <c r="D39" s="17"/>
      <c r="E39" t="s">
        <v>2339</v>
      </c>
      <c r="F39" s="12">
        <v>42696</v>
      </c>
      <c r="G39" s="1">
        <v>76000</v>
      </c>
      <c r="H39" s="1">
        <f t="shared" si="0"/>
        <v>0</v>
      </c>
      <c r="I39" s="46"/>
      <c r="J39" s="82"/>
      <c r="K39" s="82"/>
      <c r="L39" s="83"/>
      <c r="M39" s="83"/>
    </row>
    <row r="40" spans="1:13">
      <c r="A40" t="s">
        <v>1964</v>
      </c>
      <c r="B40" t="s">
        <v>1965</v>
      </c>
      <c r="C40" s="1">
        <v>176000</v>
      </c>
      <c r="D40" s="17"/>
      <c r="E40" t="s">
        <v>2374</v>
      </c>
      <c r="F40" s="12"/>
      <c r="G40" s="1"/>
      <c r="I40" s="46"/>
      <c r="J40" s="82"/>
      <c r="K40" s="82"/>
      <c r="L40" s="83"/>
      <c r="M40" s="83"/>
    </row>
    <row r="41" spans="1:13">
      <c r="A41" t="s">
        <v>1966</v>
      </c>
      <c r="B41" t="s">
        <v>1967</v>
      </c>
      <c r="C41" s="1">
        <v>-254400</v>
      </c>
      <c r="D41" s="17"/>
      <c r="E41" t="s">
        <v>2338</v>
      </c>
      <c r="F41" s="12">
        <v>42696</v>
      </c>
      <c r="G41" s="1">
        <v>254400</v>
      </c>
      <c r="H41" s="1">
        <f t="shared" si="0"/>
        <v>0</v>
      </c>
      <c r="I41" s="46"/>
      <c r="J41" s="82"/>
      <c r="K41" s="82"/>
      <c r="L41" s="83"/>
      <c r="M41" s="83"/>
    </row>
    <row r="42" spans="1:13">
      <c r="A42" t="s">
        <v>1968</v>
      </c>
      <c r="B42" t="s">
        <v>1969</v>
      </c>
      <c r="C42" s="1">
        <v>-66800</v>
      </c>
      <c r="D42" s="17"/>
      <c r="E42" t="s">
        <v>2336</v>
      </c>
      <c r="F42" s="12">
        <v>42696</v>
      </c>
      <c r="G42" s="1">
        <v>66800</v>
      </c>
      <c r="H42" s="1">
        <f t="shared" si="0"/>
        <v>0</v>
      </c>
      <c r="I42" s="46"/>
      <c r="J42" s="82"/>
      <c r="K42" s="82"/>
      <c r="L42" s="83"/>
      <c r="M42" s="83"/>
    </row>
    <row r="43" spans="1:13">
      <c r="A43" t="s">
        <v>1970</v>
      </c>
      <c r="B43" t="s">
        <v>1971</v>
      </c>
      <c r="C43" s="1">
        <v>-66800</v>
      </c>
      <c r="D43" s="17"/>
      <c r="E43" t="s">
        <v>2337</v>
      </c>
      <c r="F43" s="12">
        <v>42696</v>
      </c>
      <c r="G43" s="1">
        <v>66800</v>
      </c>
      <c r="H43" s="1">
        <f t="shared" si="0"/>
        <v>0</v>
      </c>
      <c r="I43" s="46"/>
      <c r="J43" s="82"/>
      <c r="K43" s="82"/>
      <c r="L43" s="83"/>
      <c r="M43" s="83"/>
    </row>
    <row r="44" spans="1:13">
      <c r="A44" t="s">
        <v>1972</v>
      </c>
      <c r="B44" t="s">
        <v>1973</v>
      </c>
      <c r="C44" s="1">
        <v>-73600</v>
      </c>
      <c r="D44" s="17"/>
      <c r="E44" t="s">
        <v>2374</v>
      </c>
      <c r="F44" s="12"/>
      <c r="G44" s="1"/>
      <c r="I44" s="46"/>
      <c r="J44" s="82"/>
      <c r="K44" s="82"/>
      <c r="L44" s="83"/>
      <c r="M44" s="83"/>
    </row>
    <row r="45" spans="1:13">
      <c r="A45" t="s">
        <v>1974</v>
      </c>
      <c r="B45" t="s">
        <v>1975</v>
      </c>
      <c r="C45" s="1">
        <v>-111360</v>
      </c>
      <c r="D45" s="17"/>
      <c r="F45" s="12"/>
      <c r="G45" s="1"/>
      <c r="H45" s="33" t="s">
        <v>506</v>
      </c>
      <c r="I45" s="46"/>
      <c r="J45" s="82"/>
      <c r="K45" s="82"/>
      <c r="L45" s="83"/>
      <c r="M45" s="83"/>
    </row>
    <row r="46" spans="1:13">
      <c r="A46" t="s">
        <v>866</v>
      </c>
      <c r="B46" t="s">
        <v>867</v>
      </c>
      <c r="C46" s="1">
        <v>-261126.03</v>
      </c>
      <c r="D46" s="17"/>
      <c r="E46" t="s">
        <v>1066</v>
      </c>
      <c r="F46" s="12">
        <v>42657</v>
      </c>
      <c r="G46" s="1">
        <v>261126.03</v>
      </c>
      <c r="H46" s="1">
        <f t="shared" ref="H46:H110" si="1">+C46+G46</f>
        <v>0</v>
      </c>
      <c r="I46" s="46"/>
      <c r="J46" s="82"/>
      <c r="K46" s="82"/>
      <c r="L46" s="83"/>
      <c r="M46" s="83"/>
    </row>
    <row r="47" spans="1:13">
      <c r="A47" t="s">
        <v>868</v>
      </c>
      <c r="B47" t="s">
        <v>869</v>
      </c>
      <c r="C47" s="1">
        <v>-261126.03</v>
      </c>
      <c r="D47" s="17"/>
      <c r="E47" t="s">
        <v>1067</v>
      </c>
      <c r="F47" s="12">
        <v>42657</v>
      </c>
      <c r="G47" s="1">
        <v>261126.03</v>
      </c>
      <c r="H47" s="1">
        <f t="shared" si="1"/>
        <v>0</v>
      </c>
      <c r="I47" s="46"/>
      <c r="J47" s="82"/>
      <c r="K47" s="82"/>
      <c r="L47" s="83"/>
      <c r="M47" s="83"/>
    </row>
    <row r="48" spans="1:13">
      <c r="A48" t="s">
        <v>872</v>
      </c>
      <c r="B48" t="s">
        <v>873</v>
      </c>
      <c r="C48" s="1">
        <v>-261126.03</v>
      </c>
      <c r="D48" s="17"/>
      <c r="E48" t="s">
        <v>1069</v>
      </c>
      <c r="F48" s="12">
        <v>42657</v>
      </c>
      <c r="G48" s="1">
        <v>261126.03</v>
      </c>
      <c r="H48" s="1">
        <f t="shared" si="1"/>
        <v>0</v>
      </c>
      <c r="I48" s="46"/>
      <c r="J48" s="82"/>
      <c r="K48" s="82"/>
      <c r="L48" s="83"/>
      <c r="M48" s="83"/>
    </row>
    <row r="49" spans="1:13">
      <c r="A49" t="s">
        <v>874</v>
      </c>
      <c r="B49" t="s">
        <v>875</v>
      </c>
      <c r="C49" s="1">
        <v>-261126.03</v>
      </c>
      <c r="D49" s="17"/>
      <c r="E49" t="s">
        <v>1070</v>
      </c>
      <c r="F49" s="12">
        <v>42657</v>
      </c>
      <c r="G49" s="1">
        <v>261126.03</v>
      </c>
      <c r="H49" s="1">
        <f t="shared" si="1"/>
        <v>0</v>
      </c>
      <c r="I49" s="46"/>
      <c r="J49" s="82"/>
      <c r="K49" s="82"/>
      <c r="L49" s="83"/>
      <c r="M49" s="83"/>
    </row>
    <row r="50" spans="1:13">
      <c r="A50" t="s">
        <v>876</v>
      </c>
      <c r="B50" t="s">
        <v>877</v>
      </c>
      <c r="C50" s="1">
        <v>-261126.03</v>
      </c>
      <c r="D50" s="17"/>
      <c r="E50" t="s">
        <v>2230</v>
      </c>
      <c r="F50" s="12">
        <v>42657</v>
      </c>
      <c r="G50" s="1">
        <v>261126.03</v>
      </c>
      <c r="H50" s="1">
        <f t="shared" si="1"/>
        <v>0</v>
      </c>
      <c r="I50" s="46"/>
      <c r="J50" s="82"/>
      <c r="K50" s="82"/>
      <c r="L50" s="83"/>
      <c r="M50" s="83"/>
    </row>
    <row r="51" spans="1:13">
      <c r="A51" t="s">
        <v>878</v>
      </c>
      <c r="B51" t="s">
        <v>879</v>
      </c>
      <c r="C51" s="1">
        <v>-261126.03</v>
      </c>
      <c r="D51" s="17"/>
      <c r="E51" t="s">
        <v>1071</v>
      </c>
      <c r="F51" s="12">
        <v>42657</v>
      </c>
      <c r="G51" s="1">
        <v>261126.03</v>
      </c>
      <c r="H51" s="1">
        <f t="shared" si="1"/>
        <v>0</v>
      </c>
      <c r="I51" s="46"/>
      <c r="J51" s="82"/>
      <c r="K51" s="82"/>
      <c r="L51" s="83"/>
      <c r="M51" s="83"/>
    </row>
    <row r="52" spans="1:13">
      <c r="A52" t="s">
        <v>880</v>
      </c>
      <c r="B52" t="s">
        <v>881</v>
      </c>
      <c r="C52" s="1">
        <v>-261126.03</v>
      </c>
      <c r="D52" s="17"/>
      <c r="E52" t="s">
        <v>1072</v>
      </c>
      <c r="F52" s="12">
        <v>42657</v>
      </c>
      <c r="G52" s="1">
        <v>261126.03</v>
      </c>
      <c r="H52" s="1">
        <f t="shared" si="1"/>
        <v>0</v>
      </c>
      <c r="I52" s="46"/>
      <c r="J52" s="82"/>
      <c r="K52" s="82"/>
      <c r="L52" s="83"/>
      <c r="M52" s="83"/>
    </row>
    <row r="53" spans="1:13">
      <c r="A53" t="s">
        <v>882</v>
      </c>
      <c r="B53" t="s">
        <v>883</v>
      </c>
      <c r="C53" s="1">
        <v>-261126.03</v>
      </c>
      <c r="D53" s="17"/>
      <c r="E53" t="s">
        <v>1073</v>
      </c>
      <c r="F53" s="12">
        <v>42657</v>
      </c>
      <c r="G53" s="1">
        <v>261126.03</v>
      </c>
      <c r="H53" s="1">
        <f t="shared" si="1"/>
        <v>0</v>
      </c>
      <c r="I53" s="46"/>
      <c r="J53" s="82"/>
      <c r="K53" s="82"/>
      <c r="L53" s="83"/>
      <c r="M53" s="83"/>
    </row>
    <row r="54" spans="1:13">
      <c r="A54" t="s">
        <v>884</v>
      </c>
      <c r="B54" t="s">
        <v>885</v>
      </c>
      <c r="C54" s="1">
        <v>-261126.03</v>
      </c>
      <c r="D54" s="17"/>
      <c r="E54" t="s">
        <v>1074</v>
      </c>
      <c r="F54" s="12">
        <v>42657</v>
      </c>
      <c r="G54" s="1">
        <v>261126.03</v>
      </c>
      <c r="H54" s="1">
        <f t="shared" si="1"/>
        <v>0</v>
      </c>
      <c r="I54" s="46"/>
      <c r="J54" s="82"/>
      <c r="K54" s="82"/>
      <c r="L54" s="83"/>
      <c r="M54" s="83"/>
    </row>
    <row r="55" spans="1:13">
      <c r="A55" t="s">
        <v>886</v>
      </c>
      <c r="B55" t="s">
        <v>887</v>
      </c>
      <c r="C55" s="1">
        <v>-261126.03</v>
      </c>
      <c r="D55" s="17"/>
      <c r="E55" t="s">
        <v>1075</v>
      </c>
      <c r="F55" s="12">
        <v>42657</v>
      </c>
      <c r="G55" s="1">
        <v>261126.03</v>
      </c>
      <c r="H55" s="1">
        <f t="shared" si="1"/>
        <v>0</v>
      </c>
      <c r="I55" s="46"/>
      <c r="J55" s="82"/>
      <c r="K55" s="82"/>
      <c r="L55" s="83"/>
      <c r="M55" s="83"/>
    </row>
    <row r="56" spans="1:13">
      <c r="A56" t="s">
        <v>1976</v>
      </c>
      <c r="B56" t="s">
        <v>1977</v>
      </c>
      <c r="C56" s="1">
        <v>124997.55</v>
      </c>
      <c r="D56" s="17"/>
      <c r="E56" t="s">
        <v>2374</v>
      </c>
      <c r="F56" s="12"/>
      <c r="G56" s="1"/>
      <c r="I56" s="46"/>
      <c r="J56" s="82"/>
      <c r="K56" s="82"/>
      <c r="L56" s="83"/>
      <c r="M56" s="83"/>
    </row>
    <row r="57" spans="1:13">
      <c r="A57" t="s">
        <v>890</v>
      </c>
      <c r="B57" t="s">
        <v>891</v>
      </c>
      <c r="C57" s="1">
        <v>-154818.10999999999</v>
      </c>
      <c r="D57" s="17"/>
      <c r="E57" t="s">
        <v>1077</v>
      </c>
      <c r="F57" s="12">
        <v>42657</v>
      </c>
      <c r="G57" s="1">
        <v>239718.11</v>
      </c>
      <c r="H57" s="1"/>
      <c r="I57" s="46"/>
      <c r="J57" s="82"/>
      <c r="K57" s="82"/>
      <c r="L57" s="83"/>
      <c r="M57" s="83"/>
    </row>
    <row r="58" spans="1:13">
      <c r="A58" t="s">
        <v>892</v>
      </c>
      <c r="B58" t="s">
        <v>893</v>
      </c>
      <c r="C58" s="1">
        <v>-286735.78000000003</v>
      </c>
      <c r="D58" s="17"/>
      <c r="E58" t="s">
        <v>1037</v>
      </c>
      <c r="F58" s="12">
        <v>42657</v>
      </c>
      <c r="G58" s="1">
        <v>286735.78000000003</v>
      </c>
      <c r="H58" s="1">
        <f t="shared" si="1"/>
        <v>0</v>
      </c>
      <c r="I58" s="46"/>
      <c r="J58" s="82"/>
      <c r="K58" s="82"/>
      <c r="L58" s="83"/>
      <c r="M58" s="83"/>
    </row>
    <row r="59" spans="1:13">
      <c r="A59" t="s">
        <v>894</v>
      </c>
      <c r="B59" t="s">
        <v>895</v>
      </c>
      <c r="C59" s="1">
        <v>-261126.03</v>
      </c>
      <c r="D59" s="17"/>
      <c r="E59" t="s">
        <v>1038</v>
      </c>
      <c r="F59" s="12">
        <v>42657</v>
      </c>
      <c r="G59" s="1">
        <v>261126.03</v>
      </c>
      <c r="H59" s="1">
        <f t="shared" si="1"/>
        <v>0</v>
      </c>
      <c r="I59" s="46"/>
      <c r="J59" s="82"/>
      <c r="K59" s="82"/>
      <c r="L59" s="83"/>
      <c r="M59" s="83"/>
    </row>
    <row r="60" spans="1:13">
      <c r="A60" t="s">
        <v>896</v>
      </c>
      <c r="B60" t="s">
        <v>897</v>
      </c>
      <c r="C60" s="1">
        <v>-261126.03</v>
      </c>
      <c r="D60" s="17"/>
      <c r="E60" t="s">
        <v>1039</v>
      </c>
      <c r="F60" s="12">
        <v>42657</v>
      </c>
      <c r="G60" s="1">
        <v>261126.03</v>
      </c>
      <c r="H60" s="1">
        <f t="shared" si="1"/>
        <v>0</v>
      </c>
      <c r="I60" s="46"/>
      <c r="J60" s="82"/>
      <c r="K60" s="82"/>
      <c r="L60" s="83"/>
      <c r="M60" s="83"/>
    </row>
    <row r="61" spans="1:13">
      <c r="A61" t="s">
        <v>918</v>
      </c>
      <c r="B61" t="s">
        <v>919</v>
      </c>
      <c r="C61" s="1">
        <v>-468970.5</v>
      </c>
      <c r="D61" s="17"/>
      <c r="E61" t="s">
        <v>1110</v>
      </c>
      <c r="F61" s="12">
        <v>42660</v>
      </c>
      <c r="G61" s="1">
        <v>468970.5</v>
      </c>
      <c r="H61" s="1">
        <f t="shared" si="1"/>
        <v>0</v>
      </c>
      <c r="I61" s="46"/>
      <c r="J61" s="82"/>
      <c r="K61" s="82"/>
      <c r="L61" s="83"/>
      <c r="M61" s="83"/>
    </row>
    <row r="62" spans="1:13">
      <c r="A62" t="s">
        <v>920</v>
      </c>
      <c r="B62" t="s">
        <v>921</v>
      </c>
      <c r="C62" s="1">
        <v>-280731.78999999998</v>
      </c>
      <c r="D62" s="17"/>
      <c r="E62" t="s">
        <v>1079</v>
      </c>
      <c r="F62" s="12">
        <v>42660</v>
      </c>
      <c r="G62" s="1">
        <v>280731.78999999998</v>
      </c>
      <c r="H62" s="1">
        <f t="shared" si="1"/>
        <v>0</v>
      </c>
      <c r="I62" s="46"/>
      <c r="J62" s="82"/>
      <c r="K62" s="82"/>
      <c r="L62" s="83"/>
      <c r="M62" s="83"/>
    </row>
    <row r="63" spans="1:13">
      <c r="A63" t="s">
        <v>922</v>
      </c>
      <c r="B63" t="s">
        <v>923</v>
      </c>
      <c r="C63" s="1">
        <v>-280731.78999999998</v>
      </c>
      <c r="D63" s="17"/>
      <c r="E63" t="s">
        <v>1080</v>
      </c>
      <c r="F63" s="12">
        <v>42660</v>
      </c>
      <c r="G63" s="1">
        <v>280731.78999999998</v>
      </c>
      <c r="H63" s="1">
        <f t="shared" si="1"/>
        <v>0</v>
      </c>
      <c r="I63" s="46"/>
      <c r="J63" s="82"/>
      <c r="K63" s="82"/>
      <c r="L63" s="83"/>
      <c r="M63" s="83"/>
    </row>
    <row r="64" spans="1:13">
      <c r="A64" t="s">
        <v>924</v>
      </c>
      <c r="B64" t="s">
        <v>925</v>
      </c>
      <c r="C64" s="1">
        <v>-299748.44</v>
      </c>
      <c r="D64" s="17"/>
      <c r="E64" t="s">
        <v>1082</v>
      </c>
      <c r="F64" s="12">
        <v>42660</v>
      </c>
      <c r="G64" s="1">
        <v>299748.44</v>
      </c>
      <c r="H64" s="1">
        <f t="shared" si="1"/>
        <v>0</v>
      </c>
      <c r="I64" s="46"/>
      <c r="J64" s="82"/>
      <c r="K64" s="82"/>
      <c r="L64" s="83"/>
      <c r="M64" s="83"/>
    </row>
    <row r="65" spans="1:13">
      <c r="A65" t="s">
        <v>926</v>
      </c>
      <c r="B65" t="s">
        <v>927</v>
      </c>
      <c r="C65" s="1">
        <v>-261126.03</v>
      </c>
      <c r="D65" s="17"/>
      <c r="E65" t="s">
        <v>1083</v>
      </c>
      <c r="F65" s="12">
        <v>42660</v>
      </c>
      <c r="G65" s="1">
        <v>261126.03</v>
      </c>
      <c r="H65" s="1">
        <f t="shared" si="1"/>
        <v>0</v>
      </c>
      <c r="I65" s="46"/>
      <c r="J65" s="82"/>
      <c r="K65" s="82"/>
      <c r="L65" s="83"/>
      <c r="M65" s="83"/>
    </row>
    <row r="66" spans="1:13">
      <c r="A66" t="s">
        <v>928</v>
      </c>
      <c r="B66" t="s">
        <v>929</v>
      </c>
      <c r="C66" s="1">
        <v>-371385.97</v>
      </c>
      <c r="D66" s="17"/>
      <c r="E66" t="s">
        <v>1084</v>
      </c>
      <c r="F66" s="12">
        <v>42660</v>
      </c>
      <c r="G66" s="1">
        <v>371385.97</v>
      </c>
      <c r="H66" s="1">
        <f t="shared" si="1"/>
        <v>0</v>
      </c>
      <c r="I66" s="46"/>
      <c r="J66" s="82"/>
      <c r="K66" s="82"/>
      <c r="L66" s="83"/>
      <c r="M66" s="83"/>
    </row>
    <row r="67" spans="1:13" s="44" customFormat="1">
      <c r="A67" s="44" t="s">
        <v>2378</v>
      </c>
      <c r="B67" s="44" t="s">
        <v>2379</v>
      </c>
      <c r="C67" s="45">
        <v>-128000</v>
      </c>
      <c r="D67" s="17"/>
      <c r="E67" s="42" t="s">
        <v>2374</v>
      </c>
      <c r="F67" s="12"/>
      <c r="G67" s="45"/>
      <c r="H67" s="45"/>
      <c r="I67" s="46"/>
      <c r="J67" s="82"/>
      <c r="K67" s="82"/>
      <c r="L67" s="83"/>
      <c r="M67" s="83"/>
    </row>
    <row r="68" spans="1:13">
      <c r="A68" t="s">
        <v>932</v>
      </c>
      <c r="B68" t="s">
        <v>933</v>
      </c>
      <c r="C68" s="1">
        <v>-280731.78999999998</v>
      </c>
      <c r="D68" s="17"/>
      <c r="E68" t="s">
        <v>1089</v>
      </c>
      <c r="F68" s="12">
        <v>42662</v>
      </c>
      <c r="G68" s="1">
        <v>280731.78999999998</v>
      </c>
      <c r="H68" s="1">
        <f t="shared" si="1"/>
        <v>0</v>
      </c>
      <c r="I68" s="46"/>
      <c r="J68" s="82"/>
      <c r="K68" s="82"/>
      <c r="L68" s="83"/>
      <c r="M68" s="83"/>
    </row>
    <row r="69" spans="1:13">
      <c r="A69" t="s">
        <v>934</v>
      </c>
      <c r="B69" t="s">
        <v>935</v>
      </c>
      <c r="C69" s="1">
        <v>-261126.03</v>
      </c>
      <c r="D69" s="17"/>
      <c r="E69" t="s">
        <v>1090</v>
      </c>
      <c r="F69" s="12">
        <v>42664</v>
      </c>
      <c r="G69" s="1">
        <v>261126.03</v>
      </c>
      <c r="H69" s="1">
        <f t="shared" si="1"/>
        <v>0</v>
      </c>
      <c r="I69" s="46"/>
      <c r="J69" s="82"/>
      <c r="K69" s="82"/>
      <c r="L69" s="83"/>
      <c r="M69" s="83"/>
    </row>
    <row r="70" spans="1:13">
      <c r="A70" t="s">
        <v>936</v>
      </c>
      <c r="B70" t="s">
        <v>937</v>
      </c>
      <c r="C70" s="1">
        <v>-305558.99</v>
      </c>
      <c r="D70" s="17"/>
      <c r="E70" t="s">
        <v>1091</v>
      </c>
      <c r="F70" s="12">
        <v>42664</v>
      </c>
      <c r="G70" s="1">
        <v>305558.99</v>
      </c>
      <c r="H70" s="1">
        <f t="shared" si="1"/>
        <v>0</v>
      </c>
      <c r="I70" s="46"/>
      <c r="J70" s="82"/>
      <c r="K70" s="82"/>
      <c r="L70" s="83"/>
      <c r="M70" s="83"/>
    </row>
    <row r="71" spans="1:13">
      <c r="A71" t="s">
        <v>940</v>
      </c>
      <c r="B71" t="s">
        <v>941</v>
      </c>
      <c r="C71" s="1">
        <v>-371385.97</v>
      </c>
      <c r="D71" s="17"/>
      <c r="E71" t="s">
        <v>1093</v>
      </c>
      <c r="F71" s="12">
        <v>42664</v>
      </c>
      <c r="G71" s="1">
        <v>371385.97</v>
      </c>
      <c r="H71" s="1">
        <f t="shared" si="1"/>
        <v>0</v>
      </c>
      <c r="I71" s="46"/>
      <c r="J71" s="82"/>
      <c r="K71" s="82"/>
      <c r="L71" s="83"/>
      <c r="M71" s="83"/>
    </row>
    <row r="72" spans="1:13">
      <c r="A72" t="s">
        <v>942</v>
      </c>
      <c r="B72" t="s">
        <v>943</v>
      </c>
      <c r="C72" s="1">
        <v>-280731.78999999998</v>
      </c>
      <c r="D72" s="17"/>
      <c r="E72" t="s">
        <v>1096</v>
      </c>
      <c r="F72" s="12">
        <v>42664</v>
      </c>
      <c r="G72" s="1">
        <v>280731.78999999998</v>
      </c>
      <c r="H72" s="1">
        <f t="shared" si="1"/>
        <v>0</v>
      </c>
      <c r="I72" s="46"/>
      <c r="J72" s="82"/>
      <c r="K72" s="82"/>
      <c r="L72" s="83"/>
      <c r="M72" s="83"/>
    </row>
    <row r="73" spans="1:13">
      <c r="A73" t="s">
        <v>964</v>
      </c>
      <c r="B73" t="s">
        <v>965</v>
      </c>
      <c r="C73" s="1">
        <v>-367631.85</v>
      </c>
      <c r="D73" s="17"/>
      <c r="E73" t="s">
        <v>1122</v>
      </c>
      <c r="F73" s="12">
        <v>42670</v>
      </c>
      <c r="G73" s="1">
        <v>367631.85</v>
      </c>
      <c r="H73" s="1">
        <f t="shared" si="1"/>
        <v>0</v>
      </c>
      <c r="I73" s="46"/>
      <c r="J73" s="82"/>
      <c r="K73" s="82"/>
      <c r="L73" s="83"/>
      <c r="M73" s="83"/>
    </row>
    <row r="74" spans="1:13">
      <c r="A74" t="s">
        <v>972</v>
      </c>
      <c r="B74" t="s">
        <v>973</v>
      </c>
      <c r="C74" s="1">
        <v>-27331.02</v>
      </c>
      <c r="D74" s="17"/>
      <c r="E74" t="s">
        <v>2236</v>
      </c>
      <c r="F74" s="12">
        <v>42674</v>
      </c>
      <c r="G74" s="1">
        <v>322851.02</v>
      </c>
      <c r="H74" s="45">
        <f t="shared" si="1"/>
        <v>295520</v>
      </c>
      <c r="I74" s="46"/>
      <c r="J74" s="82"/>
      <c r="K74" s="82"/>
      <c r="L74" s="83"/>
      <c r="M74" s="83"/>
    </row>
    <row r="75" spans="1:13">
      <c r="A75" t="s">
        <v>974</v>
      </c>
      <c r="B75" t="s">
        <v>975</v>
      </c>
      <c r="C75" s="1">
        <v>-87178.15</v>
      </c>
      <c r="D75" s="17"/>
      <c r="E75" t="s">
        <v>2237</v>
      </c>
      <c r="F75" s="12">
        <v>42674</v>
      </c>
      <c r="G75" s="1">
        <v>344378.15</v>
      </c>
      <c r="H75" s="45">
        <f t="shared" si="1"/>
        <v>257200.00000000003</v>
      </c>
      <c r="I75" s="46"/>
      <c r="J75" s="82"/>
      <c r="K75" s="82"/>
      <c r="L75" s="83"/>
      <c r="M75" s="83"/>
    </row>
    <row r="76" spans="1:13">
      <c r="A76" t="s">
        <v>976</v>
      </c>
      <c r="B76" t="s">
        <v>977</v>
      </c>
      <c r="C76" s="1">
        <v>-415793.79</v>
      </c>
      <c r="D76" s="17"/>
      <c r="E76" t="s">
        <v>2238</v>
      </c>
      <c r="F76" s="12">
        <v>42674</v>
      </c>
      <c r="G76" s="1">
        <v>415793.79</v>
      </c>
      <c r="H76" s="1">
        <f t="shared" si="1"/>
        <v>0</v>
      </c>
      <c r="I76" s="46"/>
      <c r="J76" s="82"/>
      <c r="K76" s="82"/>
      <c r="L76" s="83"/>
      <c r="M76" s="83"/>
    </row>
    <row r="77" spans="1:13">
      <c r="A77" t="s">
        <v>978</v>
      </c>
      <c r="B77" t="s">
        <v>979</v>
      </c>
      <c r="C77" s="1">
        <v>-371385.97</v>
      </c>
      <c r="D77" s="17"/>
      <c r="E77" t="s">
        <v>2239</v>
      </c>
      <c r="F77" s="12">
        <v>42674</v>
      </c>
      <c r="G77" s="1">
        <v>371385.97</v>
      </c>
      <c r="H77" s="1">
        <f t="shared" si="1"/>
        <v>0</v>
      </c>
      <c r="I77" s="46"/>
      <c r="J77" s="82"/>
      <c r="K77" s="82"/>
      <c r="L77" s="83"/>
      <c r="M77" s="83"/>
    </row>
    <row r="78" spans="1:13">
      <c r="A78" t="s">
        <v>982</v>
      </c>
      <c r="B78" t="s">
        <v>983</v>
      </c>
      <c r="C78" s="1">
        <v>-286735.78000000003</v>
      </c>
      <c r="D78" s="17"/>
      <c r="E78" t="s">
        <v>2240</v>
      </c>
      <c r="F78" s="12">
        <v>42674</v>
      </c>
      <c r="G78" s="1">
        <v>286735.78000000003</v>
      </c>
      <c r="H78" s="1">
        <f t="shared" si="1"/>
        <v>0</v>
      </c>
      <c r="I78" s="46"/>
      <c r="J78" s="82"/>
      <c r="K78" s="82"/>
      <c r="L78" s="83"/>
      <c r="M78" s="83"/>
    </row>
    <row r="79" spans="1:13">
      <c r="A79" t="s">
        <v>984</v>
      </c>
      <c r="B79" t="s">
        <v>985</v>
      </c>
      <c r="C79" s="1">
        <v>-261126.03</v>
      </c>
      <c r="D79" s="17"/>
      <c r="E79" t="s">
        <v>2241</v>
      </c>
      <c r="F79" s="12">
        <v>42674</v>
      </c>
      <c r="G79" s="1">
        <v>261126.03</v>
      </c>
      <c r="H79" s="1">
        <f t="shared" si="1"/>
        <v>0</v>
      </c>
      <c r="I79" s="46"/>
      <c r="J79" s="82"/>
      <c r="K79" s="82"/>
      <c r="L79" s="83"/>
      <c r="M79" s="83"/>
    </row>
    <row r="80" spans="1:13">
      <c r="A80" t="s">
        <v>1978</v>
      </c>
      <c r="B80" t="s">
        <v>1979</v>
      </c>
      <c r="C80" s="1">
        <v>-305558.99</v>
      </c>
      <c r="D80" s="17"/>
      <c r="E80" t="s">
        <v>2242</v>
      </c>
      <c r="F80" s="12">
        <v>42674</v>
      </c>
      <c r="G80" s="1">
        <v>305558.99</v>
      </c>
      <c r="H80" s="1">
        <f t="shared" si="1"/>
        <v>0</v>
      </c>
      <c r="I80" s="46"/>
      <c r="J80" s="82"/>
      <c r="K80" s="82"/>
      <c r="L80" s="83"/>
      <c r="M80" s="83"/>
    </row>
    <row r="81" spans="1:13">
      <c r="A81" t="s">
        <v>1980</v>
      </c>
      <c r="B81" t="s">
        <v>1981</v>
      </c>
      <c r="C81" s="1">
        <v>-204013.53</v>
      </c>
      <c r="D81" s="17"/>
      <c r="E81" t="s">
        <v>2266</v>
      </c>
      <c r="F81" s="12">
        <v>42685</v>
      </c>
      <c r="G81" s="1">
        <v>204013.53</v>
      </c>
      <c r="H81" s="1">
        <f t="shared" si="1"/>
        <v>0</v>
      </c>
      <c r="I81" s="46"/>
      <c r="J81" s="82"/>
      <c r="K81" s="82"/>
      <c r="L81" s="83"/>
      <c r="M81" s="83"/>
    </row>
    <row r="82" spans="1:13">
      <c r="A82" t="s">
        <v>1982</v>
      </c>
      <c r="B82" t="s">
        <v>1983</v>
      </c>
      <c r="C82" s="1">
        <v>-381291.19</v>
      </c>
      <c r="D82" s="17"/>
      <c r="E82" t="s">
        <v>2293</v>
      </c>
      <c r="F82" s="12">
        <v>42688</v>
      </c>
      <c r="G82" s="1">
        <v>381291.19</v>
      </c>
      <c r="H82" s="1">
        <f t="shared" si="1"/>
        <v>0</v>
      </c>
      <c r="I82" s="46"/>
      <c r="J82" s="82"/>
      <c r="K82" s="82"/>
      <c r="L82" s="83"/>
      <c r="M82" s="83"/>
    </row>
    <row r="83" spans="1:13">
      <c r="A83" t="s">
        <v>1984</v>
      </c>
      <c r="B83" t="s">
        <v>1985</v>
      </c>
      <c r="C83" s="1">
        <v>-344378.15</v>
      </c>
      <c r="D83" s="17"/>
      <c r="E83" t="s">
        <v>2243</v>
      </c>
      <c r="F83" s="12">
        <v>42678</v>
      </c>
      <c r="G83" s="1">
        <v>344378.15</v>
      </c>
      <c r="H83" s="1">
        <f t="shared" si="1"/>
        <v>0</v>
      </c>
      <c r="I83" s="46"/>
      <c r="J83" s="82"/>
      <c r="K83" s="82"/>
      <c r="L83" s="83"/>
      <c r="M83" s="83"/>
    </row>
    <row r="84" spans="1:13">
      <c r="A84" t="s">
        <v>1986</v>
      </c>
      <c r="B84" t="s">
        <v>1987</v>
      </c>
      <c r="C84" s="1">
        <v>-344378.15</v>
      </c>
      <c r="D84" s="17"/>
      <c r="E84" t="s">
        <v>2244</v>
      </c>
      <c r="F84" s="12">
        <v>42678</v>
      </c>
      <c r="G84" s="1">
        <v>344378.15</v>
      </c>
      <c r="H84" s="1">
        <f t="shared" si="1"/>
        <v>0</v>
      </c>
      <c r="I84" s="46"/>
      <c r="J84" s="82"/>
      <c r="K84" s="82"/>
      <c r="L84" s="83"/>
      <c r="M84" s="83"/>
    </row>
    <row r="85" spans="1:13">
      <c r="A85" t="s">
        <v>1988</v>
      </c>
      <c r="B85" t="s">
        <v>1989</v>
      </c>
      <c r="C85" s="1">
        <v>-344378.15</v>
      </c>
      <c r="D85" s="17"/>
      <c r="E85" t="s">
        <v>2245</v>
      </c>
      <c r="F85" s="12">
        <v>42678</v>
      </c>
      <c r="G85" s="1">
        <v>344378.15</v>
      </c>
      <c r="H85" s="1">
        <f t="shared" si="1"/>
        <v>0</v>
      </c>
      <c r="I85" s="46"/>
      <c r="J85" s="82"/>
      <c r="K85" s="82"/>
      <c r="L85" s="83"/>
      <c r="M85" s="83"/>
    </row>
    <row r="86" spans="1:13">
      <c r="A86" t="s">
        <v>1990</v>
      </c>
      <c r="B86" t="s">
        <v>1991</v>
      </c>
      <c r="C86" s="1">
        <v>-239718.11</v>
      </c>
      <c r="D86" s="17"/>
      <c r="E86" t="s">
        <v>2247</v>
      </c>
      <c r="F86" s="12">
        <v>42681</v>
      </c>
      <c r="G86" s="1">
        <v>239718.11</v>
      </c>
      <c r="H86" s="1">
        <f t="shared" si="1"/>
        <v>0</v>
      </c>
      <c r="I86" s="46"/>
      <c r="J86" s="82"/>
      <c r="K86" s="82"/>
      <c r="L86" s="83"/>
      <c r="M86" s="83"/>
    </row>
    <row r="87" spans="1:13">
      <c r="A87" t="s">
        <v>1992</v>
      </c>
      <c r="B87" t="s">
        <v>1993</v>
      </c>
      <c r="C87" s="1">
        <v>-344378.15</v>
      </c>
      <c r="D87" s="17"/>
      <c r="E87" t="s">
        <v>2248</v>
      </c>
      <c r="F87" s="12">
        <v>42681</v>
      </c>
      <c r="G87" s="1">
        <v>344378.15</v>
      </c>
      <c r="H87" s="1">
        <f t="shared" si="1"/>
        <v>0</v>
      </c>
      <c r="I87" s="46"/>
      <c r="J87" s="82"/>
      <c r="K87" s="82"/>
      <c r="L87" s="83"/>
      <c r="M87" s="83"/>
    </row>
    <row r="88" spans="1:13">
      <c r="A88" t="s">
        <v>1994</v>
      </c>
      <c r="B88" t="s">
        <v>1995</v>
      </c>
      <c r="C88" s="1">
        <v>-371385.97</v>
      </c>
      <c r="D88" s="17"/>
      <c r="E88" t="s">
        <v>2249</v>
      </c>
      <c r="F88" s="12">
        <v>42681</v>
      </c>
      <c r="G88" s="1">
        <v>371385.97</v>
      </c>
      <c r="H88" s="1">
        <f t="shared" si="1"/>
        <v>0</v>
      </c>
      <c r="I88" s="46"/>
      <c r="J88" s="82"/>
      <c r="K88" s="82"/>
      <c r="L88" s="83"/>
      <c r="M88" s="83"/>
    </row>
    <row r="89" spans="1:13">
      <c r="A89" t="s">
        <v>1996</v>
      </c>
      <c r="B89" t="s">
        <v>1997</v>
      </c>
      <c r="C89" s="1">
        <v>-181886.42</v>
      </c>
      <c r="D89" s="17"/>
      <c r="E89" t="s">
        <v>2318</v>
      </c>
      <c r="F89" s="12">
        <v>42691</v>
      </c>
      <c r="G89" s="1">
        <v>181886.42</v>
      </c>
      <c r="H89" s="1">
        <f t="shared" si="1"/>
        <v>0</v>
      </c>
      <c r="I89" s="46"/>
      <c r="J89" s="82"/>
      <c r="K89" s="82"/>
      <c r="L89" s="83"/>
      <c r="M89" s="83"/>
    </row>
    <row r="90" spans="1:13">
      <c r="A90" t="s">
        <v>1998</v>
      </c>
      <c r="B90" t="s">
        <v>1999</v>
      </c>
      <c r="C90" s="1">
        <v>-199906.42</v>
      </c>
      <c r="D90" s="17"/>
      <c r="E90" t="s">
        <v>2319</v>
      </c>
      <c r="F90" s="12">
        <v>42691</v>
      </c>
      <c r="G90" s="1">
        <v>199906.42</v>
      </c>
      <c r="H90" s="1">
        <f t="shared" si="1"/>
        <v>0</v>
      </c>
      <c r="I90" s="46"/>
      <c r="J90" s="82"/>
      <c r="K90" s="82"/>
      <c r="L90" s="83"/>
      <c r="M90" s="83"/>
    </row>
    <row r="91" spans="1:13">
      <c r="A91" t="s">
        <v>2000</v>
      </c>
      <c r="B91" t="s">
        <v>2001</v>
      </c>
      <c r="C91" s="1">
        <v>-199906.42</v>
      </c>
      <c r="D91" s="17"/>
      <c r="E91" t="s">
        <v>2253</v>
      </c>
      <c r="F91" s="12">
        <v>42685</v>
      </c>
      <c r="G91" s="1">
        <v>199906.42</v>
      </c>
      <c r="H91" s="1">
        <f t="shared" si="1"/>
        <v>0</v>
      </c>
      <c r="I91" s="46"/>
      <c r="J91" s="82"/>
      <c r="K91" s="82"/>
      <c r="L91" s="83"/>
      <c r="M91" s="83"/>
    </row>
    <row r="92" spans="1:13">
      <c r="A92" t="s">
        <v>2002</v>
      </c>
      <c r="B92" t="s">
        <v>2003</v>
      </c>
      <c r="C92" s="1">
        <v>-289916.62</v>
      </c>
      <c r="D92" s="17"/>
      <c r="E92" t="s">
        <v>2260</v>
      </c>
      <c r="F92" s="12">
        <v>42685</v>
      </c>
      <c r="G92" s="1">
        <v>289916.62</v>
      </c>
      <c r="H92" s="1">
        <f t="shared" si="1"/>
        <v>0</v>
      </c>
      <c r="I92" s="46"/>
      <c r="J92" s="82"/>
      <c r="K92" s="82"/>
      <c r="L92" s="83"/>
      <c r="M92" s="83"/>
    </row>
    <row r="93" spans="1:13">
      <c r="A93" t="s">
        <v>2004</v>
      </c>
      <c r="B93" t="s">
        <v>2005</v>
      </c>
      <c r="C93" s="1">
        <v>269662.61</v>
      </c>
      <c r="D93" s="17"/>
      <c r="E93" t="s">
        <v>2374</v>
      </c>
      <c r="F93" s="12"/>
      <c r="G93" s="1"/>
      <c r="I93" s="46"/>
      <c r="J93" s="82"/>
      <c r="K93" s="82"/>
      <c r="L93" s="83"/>
      <c r="M93" s="83"/>
    </row>
    <row r="94" spans="1:13">
      <c r="A94" t="s">
        <v>2006</v>
      </c>
      <c r="B94" t="s">
        <v>2007</v>
      </c>
      <c r="C94" s="1">
        <v>-367631.85</v>
      </c>
      <c r="D94" s="17"/>
      <c r="E94" t="s">
        <v>2294</v>
      </c>
      <c r="F94" s="12">
        <v>42681</v>
      </c>
      <c r="G94" s="1">
        <v>367631.85</v>
      </c>
      <c r="H94" s="1">
        <f t="shared" si="1"/>
        <v>0</v>
      </c>
      <c r="I94" s="46"/>
      <c r="J94" s="82"/>
      <c r="K94" s="82"/>
      <c r="L94" s="83"/>
      <c r="M94" s="83"/>
    </row>
    <row r="95" spans="1:13">
      <c r="A95" t="s">
        <v>2008</v>
      </c>
      <c r="B95" t="s">
        <v>2009</v>
      </c>
      <c r="C95" s="1">
        <v>-289916.62</v>
      </c>
      <c r="D95" s="17"/>
      <c r="E95" t="s">
        <v>2262</v>
      </c>
      <c r="F95" s="12">
        <v>42685</v>
      </c>
      <c r="G95" s="1">
        <v>289916.62</v>
      </c>
      <c r="H95" s="1">
        <f t="shared" si="1"/>
        <v>0</v>
      </c>
      <c r="I95" s="46"/>
      <c r="J95" s="82"/>
      <c r="K95" s="82"/>
      <c r="L95" s="83"/>
      <c r="M95" s="83"/>
    </row>
    <row r="96" spans="1:13">
      <c r="A96" t="s">
        <v>2010</v>
      </c>
      <c r="B96" t="s">
        <v>2011</v>
      </c>
      <c r="C96" s="1">
        <v>-289916.62</v>
      </c>
      <c r="D96" s="17"/>
      <c r="E96" t="s">
        <v>2300</v>
      </c>
      <c r="F96" s="12">
        <v>42689</v>
      </c>
      <c r="G96" s="1">
        <v>289916.62</v>
      </c>
      <c r="H96" s="1">
        <f t="shared" si="1"/>
        <v>0</v>
      </c>
      <c r="I96" s="46"/>
      <c r="J96" s="82"/>
      <c r="K96" s="82"/>
      <c r="L96" s="83"/>
      <c r="M96" s="83"/>
    </row>
    <row r="97" spans="1:13">
      <c r="A97" t="s">
        <v>2012</v>
      </c>
      <c r="B97" t="s">
        <v>2013</v>
      </c>
      <c r="C97" s="1">
        <v>-208513.53</v>
      </c>
      <c r="D97" s="17"/>
      <c r="E97" t="s">
        <v>2258</v>
      </c>
      <c r="F97" s="12">
        <v>42685</v>
      </c>
      <c r="G97" s="1">
        <v>208513.53</v>
      </c>
      <c r="H97" s="1">
        <f t="shared" si="1"/>
        <v>0</v>
      </c>
      <c r="I97" s="46"/>
      <c r="J97" s="82"/>
      <c r="K97" s="82"/>
      <c r="L97" s="83"/>
      <c r="M97" s="83"/>
    </row>
    <row r="98" spans="1:13">
      <c r="A98" t="s">
        <v>2014</v>
      </c>
      <c r="B98" t="s">
        <v>2015</v>
      </c>
      <c r="C98" s="1">
        <v>-210873.78</v>
      </c>
      <c r="D98" s="17"/>
      <c r="E98" t="s">
        <v>2292</v>
      </c>
      <c r="F98" s="12">
        <v>42688</v>
      </c>
      <c r="G98" s="1">
        <v>210873.78</v>
      </c>
      <c r="H98" s="1">
        <f t="shared" si="1"/>
        <v>0</v>
      </c>
      <c r="I98" s="46"/>
      <c r="J98" s="82"/>
      <c r="K98" s="82"/>
      <c r="L98" s="83"/>
      <c r="M98" s="83"/>
    </row>
    <row r="99" spans="1:13">
      <c r="A99" t="s">
        <v>2016</v>
      </c>
      <c r="B99" t="s">
        <v>2017</v>
      </c>
      <c r="C99" s="1">
        <v>-231054.74</v>
      </c>
      <c r="D99" s="17"/>
      <c r="E99" t="s">
        <v>2252</v>
      </c>
      <c r="F99" s="12">
        <v>42684</v>
      </c>
      <c r="G99" s="1">
        <v>231054.74</v>
      </c>
      <c r="H99" s="1">
        <f t="shared" si="1"/>
        <v>0</v>
      </c>
      <c r="I99" s="46"/>
      <c r="J99" s="82"/>
      <c r="K99" s="82"/>
      <c r="L99" s="83"/>
      <c r="M99" s="83"/>
    </row>
    <row r="100" spans="1:13">
      <c r="A100" t="s">
        <v>2018</v>
      </c>
      <c r="B100" t="s">
        <v>2019</v>
      </c>
      <c r="C100" s="1">
        <v>-381291.19</v>
      </c>
      <c r="D100" s="17"/>
      <c r="E100" t="s">
        <v>2372</v>
      </c>
      <c r="F100" s="12">
        <v>42702</v>
      </c>
      <c r="G100" s="1">
        <v>381291.19</v>
      </c>
      <c r="H100" s="1">
        <f t="shared" si="1"/>
        <v>0</v>
      </c>
      <c r="I100" s="46"/>
      <c r="J100" s="82"/>
      <c r="K100" s="82"/>
      <c r="L100" s="83"/>
      <c r="M100" s="83"/>
    </row>
    <row r="101" spans="1:13">
      <c r="A101" t="s">
        <v>2020</v>
      </c>
      <c r="B101" t="s">
        <v>2021</v>
      </c>
      <c r="C101" s="1">
        <v>-204013.53</v>
      </c>
      <c r="D101" s="17"/>
      <c r="E101" t="s">
        <v>2357</v>
      </c>
      <c r="F101" s="12">
        <v>42688</v>
      </c>
      <c r="G101" s="1">
        <v>204013.53</v>
      </c>
      <c r="H101" s="1">
        <f t="shared" si="1"/>
        <v>0</v>
      </c>
      <c r="I101" s="46"/>
      <c r="J101" s="82"/>
      <c r="K101" s="82"/>
      <c r="L101" s="83"/>
      <c r="M101" s="83"/>
    </row>
    <row r="102" spans="1:13">
      <c r="A102" t="s">
        <v>2022</v>
      </c>
      <c r="B102" t="s">
        <v>2023</v>
      </c>
      <c r="C102" s="1">
        <v>-322851.02</v>
      </c>
      <c r="D102" s="17"/>
      <c r="E102" t="s">
        <v>2317</v>
      </c>
      <c r="F102" s="12">
        <v>42646</v>
      </c>
      <c r="G102" s="1">
        <v>322851.02</v>
      </c>
      <c r="H102" s="1">
        <f t="shared" si="1"/>
        <v>0</v>
      </c>
      <c r="I102" s="46"/>
      <c r="J102" s="82"/>
      <c r="K102" s="82"/>
      <c r="L102" s="83"/>
      <c r="M102" s="83"/>
    </row>
    <row r="103" spans="1:13">
      <c r="A103" t="s">
        <v>2024</v>
      </c>
      <c r="B103" t="s">
        <v>2025</v>
      </c>
      <c r="C103" s="1">
        <v>-204013.53</v>
      </c>
      <c r="D103" s="17"/>
      <c r="E103" t="s">
        <v>2257</v>
      </c>
      <c r="F103" s="12">
        <v>42685</v>
      </c>
      <c r="G103" s="1">
        <v>204013.53</v>
      </c>
      <c r="H103" s="1">
        <f t="shared" si="1"/>
        <v>0</v>
      </c>
      <c r="I103" s="46"/>
      <c r="J103" s="82"/>
      <c r="K103" s="82"/>
      <c r="L103" s="83"/>
      <c r="M103" s="83"/>
    </row>
    <row r="104" spans="1:13">
      <c r="A104" t="s">
        <v>2026</v>
      </c>
      <c r="B104" t="s">
        <v>2027</v>
      </c>
      <c r="C104" s="1">
        <v>-199906.42</v>
      </c>
      <c r="D104" s="17"/>
      <c r="E104" t="s">
        <v>2254</v>
      </c>
      <c r="F104" s="12">
        <v>42685</v>
      </c>
      <c r="G104" s="1">
        <v>199906.42</v>
      </c>
      <c r="H104" s="1">
        <f t="shared" si="1"/>
        <v>0</v>
      </c>
      <c r="I104" s="46"/>
      <c r="J104" s="82"/>
      <c r="K104" s="82"/>
      <c r="L104" s="83"/>
      <c r="M104" s="83"/>
    </row>
    <row r="105" spans="1:13">
      <c r="A105" t="s">
        <v>2028</v>
      </c>
      <c r="B105" t="s">
        <v>2029</v>
      </c>
      <c r="C105" s="1">
        <v>-220033.54</v>
      </c>
      <c r="D105" s="17"/>
      <c r="E105" t="s">
        <v>2255</v>
      </c>
      <c r="F105" s="12">
        <v>42685</v>
      </c>
      <c r="G105" s="1">
        <v>220033.54</v>
      </c>
      <c r="H105" s="1">
        <f t="shared" si="1"/>
        <v>0</v>
      </c>
      <c r="I105" s="46"/>
      <c r="J105" s="82"/>
      <c r="K105" s="82"/>
      <c r="L105" s="83"/>
      <c r="M105" s="83"/>
    </row>
    <row r="106" spans="1:13">
      <c r="A106" t="s">
        <v>2030</v>
      </c>
      <c r="B106" t="s">
        <v>2031</v>
      </c>
      <c r="C106" s="1">
        <v>-220033.54</v>
      </c>
      <c r="D106" s="17"/>
      <c r="E106" t="s">
        <v>2256</v>
      </c>
      <c r="F106" s="12">
        <v>42685</v>
      </c>
      <c r="G106" s="1">
        <v>220033.54</v>
      </c>
      <c r="H106" s="1">
        <f t="shared" si="1"/>
        <v>0</v>
      </c>
      <c r="I106" s="46"/>
      <c r="J106" s="82"/>
      <c r="K106" s="82"/>
      <c r="L106" s="83"/>
      <c r="M106" s="83"/>
    </row>
    <row r="107" spans="1:13">
      <c r="A107" t="s">
        <v>2032</v>
      </c>
      <c r="B107" t="s">
        <v>2033</v>
      </c>
      <c r="C107" s="1">
        <v>-289916.62</v>
      </c>
      <c r="D107" s="17"/>
      <c r="E107" t="s">
        <v>2259</v>
      </c>
      <c r="F107" s="12">
        <v>42685</v>
      </c>
      <c r="G107" s="1">
        <v>289916.62</v>
      </c>
      <c r="H107" s="1">
        <f t="shared" si="1"/>
        <v>0</v>
      </c>
      <c r="I107" s="46"/>
      <c r="J107" s="82"/>
      <c r="K107" s="82"/>
      <c r="L107" s="83"/>
      <c r="M107" s="83"/>
    </row>
    <row r="108" spans="1:13">
      <c r="A108" t="s">
        <v>2034</v>
      </c>
      <c r="B108" t="s">
        <v>2035</v>
      </c>
      <c r="C108" s="1">
        <v>-289916.62</v>
      </c>
      <c r="D108" s="17"/>
      <c r="E108" t="s">
        <v>2261</v>
      </c>
      <c r="F108" s="12">
        <v>42685</v>
      </c>
      <c r="G108" s="1">
        <v>289916.62</v>
      </c>
      <c r="H108" s="1">
        <f t="shared" si="1"/>
        <v>0</v>
      </c>
      <c r="I108" s="46"/>
      <c r="J108" s="82"/>
      <c r="K108" s="82"/>
      <c r="L108" s="83"/>
      <c r="M108" s="83"/>
    </row>
    <row r="109" spans="1:13">
      <c r="A109" t="s">
        <v>2036</v>
      </c>
      <c r="B109" t="s">
        <v>2037</v>
      </c>
      <c r="C109" s="1">
        <v>-220033.54</v>
      </c>
      <c r="D109" s="17"/>
      <c r="E109" t="s">
        <v>2263</v>
      </c>
      <c r="F109" s="12">
        <v>42685</v>
      </c>
      <c r="G109" s="1">
        <v>220033.54</v>
      </c>
      <c r="H109" s="1">
        <f t="shared" si="1"/>
        <v>0</v>
      </c>
      <c r="I109" s="46"/>
      <c r="J109" s="82"/>
      <c r="K109" s="82"/>
      <c r="L109" s="83"/>
      <c r="M109" s="83"/>
    </row>
    <row r="110" spans="1:13">
      <c r="A110" t="s">
        <v>2038</v>
      </c>
      <c r="B110" t="s">
        <v>2039</v>
      </c>
      <c r="C110" s="1">
        <v>-220033.54</v>
      </c>
      <c r="D110" s="17"/>
      <c r="E110" t="s">
        <v>2264</v>
      </c>
      <c r="F110" s="12">
        <v>42685</v>
      </c>
      <c r="G110" s="1">
        <v>220033.54</v>
      </c>
      <c r="H110" s="1">
        <f t="shared" si="1"/>
        <v>0</v>
      </c>
      <c r="I110" s="46"/>
      <c r="J110" s="82"/>
      <c r="K110" s="82"/>
      <c r="L110" s="83"/>
      <c r="M110" s="83"/>
    </row>
    <row r="111" spans="1:13">
      <c r="A111" t="s">
        <v>2040</v>
      </c>
      <c r="B111" t="s">
        <v>2041</v>
      </c>
      <c r="C111" s="1">
        <v>-220033.54</v>
      </c>
      <c r="D111" s="17"/>
      <c r="E111" t="s">
        <v>2265</v>
      </c>
      <c r="F111" s="12">
        <v>42685</v>
      </c>
      <c r="G111" s="1">
        <v>220033.54</v>
      </c>
      <c r="H111" s="1">
        <f t="shared" ref="H111:H134" si="2">+C111+G111</f>
        <v>0</v>
      </c>
      <c r="I111" s="46"/>
      <c r="J111" s="82"/>
      <c r="K111" s="82"/>
      <c r="L111" s="83"/>
      <c r="M111" s="83"/>
    </row>
    <row r="112" spans="1:13">
      <c r="A112" t="s">
        <v>2042</v>
      </c>
      <c r="B112" t="s">
        <v>2043</v>
      </c>
      <c r="C112" s="1">
        <v>-248996.96</v>
      </c>
      <c r="D112" s="17"/>
      <c r="E112" t="s">
        <v>2267</v>
      </c>
      <c r="F112" s="12">
        <v>42685</v>
      </c>
      <c r="G112" s="1">
        <v>248996.66</v>
      </c>
      <c r="H112" s="1">
        <f t="shared" si="2"/>
        <v>-0.29999999998835847</v>
      </c>
      <c r="I112" s="46"/>
      <c r="J112" s="82"/>
      <c r="K112" s="82"/>
      <c r="L112" s="83"/>
      <c r="M112" s="83"/>
    </row>
    <row r="113" spans="1:13">
      <c r="A113" t="s">
        <v>2044</v>
      </c>
      <c r="B113" t="s">
        <v>2045</v>
      </c>
      <c r="C113" s="1">
        <v>-248996.66</v>
      </c>
      <c r="D113" s="17"/>
      <c r="E113" t="s">
        <v>2268</v>
      </c>
      <c r="F113" s="12">
        <v>42685</v>
      </c>
      <c r="G113" s="1">
        <v>248996.66</v>
      </c>
      <c r="H113" s="1">
        <f t="shared" si="2"/>
        <v>0</v>
      </c>
      <c r="I113" s="46"/>
      <c r="J113" s="82"/>
      <c r="K113" s="82"/>
      <c r="L113" s="83"/>
      <c r="M113" s="83"/>
    </row>
    <row r="114" spans="1:13">
      <c r="A114" t="s">
        <v>2046</v>
      </c>
      <c r="B114" t="s">
        <v>2047</v>
      </c>
      <c r="C114" s="1">
        <v>-183583.54</v>
      </c>
      <c r="D114" s="17"/>
      <c r="E114" t="s">
        <v>2269</v>
      </c>
      <c r="F114" s="12">
        <v>42685</v>
      </c>
      <c r="G114" s="1">
        <v>183583.54</v>
      </c>
      <c r="H114" s="1">
        <f t="shared" si="2"/>
        <v>0</v>
      </c>
      <c r="I114" s="46"/>
      <c r="J114" s="82"/>
      <c r="K114" s="82"/>
      <c r="L114" s="83"/>
      <c r="M114" s="83"/>
    </row>
    <row r="115" spans="1:13">
      <c r="A115" t="s">
        <v>2048</v>
      </c>
      <c r="B115" t="s">
        <v>2049</v>
      </c>
      <c r="C115" s="1">
        <v>-220033.54</v>
      </c>
      <c r="D115" s="17"/>
      <c r="E115" t="s">
        <v>2270</v>
      </c>
      <c r="F115" s="12">
        <v>42685</v>
      </c>
      <c r="G115" s="1">
        <v>220033.54</v>
      </c>
      <c r="H115" s="1">
        <f t="shared" si="2"/>
        <v>0</v>
      </c>
      <c r="I115" s="46"/>
      <c r="J115" s="82"/>
      <c r="K115" s="82"/>
      <c r="L115" s="83"/>
      <c r="M115" s="83"/>
    </row>
    <row r="116" spans="1:13">
      <c r="A116" t="s">
        <v>2050</v>
      </c>
      <c r="B116" t="s">
        <v>2051</v>
      </c>
      <c r="C116" s="1">
        <v>-220033.54</v>
      </c>
      <c r="D116" s="17"/>
      <c r="E116" t="s">
        <v>2271</v>
      </c>
      <c r="F116" s="12">
        <v>42685</v>
      </c>
      <c r="G116" s="1">
        <v>220033.54</v>
      </c>
      <c r="H116" s="1">
        <f t="shared" si="2"/>
        <v>0</v>
      </c>
      <c r="I116" s="46"/>
      <c r="J116" s="82"/>
      <c r="K116" s="82"/>
      <c r="L116" s="83"/>
      <c r="M116" s="83"/>
    </row>
    <row r="117" spans="1:13">
      <c r="A117" t="s">
        <v>2052</v>
      </c>
      <c r="B117" t="s">
        <v>957</v>
      </c>
      <c r="C117" s="1">
        <v>-248996.66</v>
      </c>
      <c r="D117" s="17"/>
      <c r="F117" s="12"/>
      <c r="G117" s="1"/>
      <c r="H117" s="24" t="s">
        <v>506</v>
      </c>
      <c r="I117" s="46"/>
      <c r="J117" s="82"/>
      <c r="K117" s="82"/>
      <c r="L117" s="83"/>
      <c r="M117" s="83"/>
    </row>
    <row r="118" spans="1:13">
      <c r="A118" t="s">
        <v>2053</v>
      </c>
      <c r="B118" t="s">
        <v>2054</v>
      </c>
      <c r="C118" s="1">
        <v>-367631.85</v>
      </c>
      <c r="D118" s="17"/>
      <c r="E118" t="s">
        <v>2274</v>
      </c>
      <c r="F118" s="12">
        <v>42688</v>
      </c>
      <c r="G118" s="1">
        <v>367631.85</v>
      </c>
      <c r="H118" s="1">
        <f t="shared" si="2"/>
        <v>0</v>
      </c>
      <c r="I118" s="46"/>
      <c r="J118" s="82"/>
      <c r="K118" s="82"/>
      <c r="L118" s="83"/>
      <c r="M118" s="83"/>
    </row>
    <row r="119" spans="1:13">
      <c r="A119" t="s">
        <v>2055</v>
      </c>
      <c r="B119" t="s">
        <v>2056</v>
      </c>
      <c r="C119" s="1">
        <v>-206353.54</v>
      </c>
      <c r="D119" s="17"/>
      <c r="E119" t="s">
        <v>2275</v>
      </c>
      <c r="F119" s="12">
        <v>42688</v>
      </c>
      <c r="G119" s="1">
        <v>206353.54</v>
      </c>
      <c r="H119" s="1">
        <f t="shared" si="2"/>
        <v>0</v>
      </c>
      <c r="I119" s="46"/>
      <c r="J119" s="82"/>
      <c r="K119" s="82"/>
      <c r="L119" s="83"/>
      <c r="M119" s="83"/>
    </row>
    <row r="120" spans="1:13">
      <c r="A120" t="s">
        <v>2057</v>
      </c>
      <c r="B120" t="s">
        <v>2058</v>
      </c>
      <c r="C120" s="1">
        <v>-208513.53</v>
      </c>
      <c r="D120" s="17"/>
      <c r="E120" t="s">
        <v>2276</v>
      </c>
      <c r="F120" s="12">
        <v>42688</v>
      </c>
      <c r="G120" s="1">
        <v>208513.53</v>
      </c>
      <c r="H120" s="1">
        <f t="shared" si="2"/>
        <v>0</v>
      </c>
      <c r="I120" s="46"/>
      <c r="J120" s="82"/>
      <c r="K120" s="82"/>
      <c r="L120" s="83"/>
      <c r="M120" s="83"/>
    </row>
    <row r="121" spans="1:13">
      <c r="A121" t="s">
        <v>2059</v>
      </c>
      <c r="B121" t="s">
        <v>2060</v>
      </c>
      <c r="C121" s="1">
        <v>-208513.53</v>
      </c>
      <c r="D121" s="17"/>
      <c r="E121" t="s">
        <v>2277</v>
      </c>
      <c r="F121" s="12">
        <v>42688</v>
      </c>
      <c r="G121" s="1">
        <v>208513.53</v>
      </c>
      <c r="H121" s="1">
        <f t="shared" si="2"/>
        <v>0</v>
      </c>
      <c r="I121" s="46"/>
      <c r="J121" s="82"/>
      <c r="K121" s="82"/>
      <c r="L121" s="83"/>
      <c r="M121" s="83"/>
    </row>
    <row r="122" spans="1:13">
      <c r="A122" t="s">
        <v>2061</v>
      </c>
      <c r="B122" t="s">
        <v>2062</v>
      </c>
      <c r="C122" s="1">
        <v>-248996.66</v>
      </c>
      <c r="D122" s="17"/>
      <c r="E122" t="s">
        <v>2278</v>
      </c>
      <c r="F122" s="12">
        <v>42688</v>
      </c>
      <c r="G122" s="1">
        <v>248996.66</v>
      </c>
      <c r="H122" s="1">
        <f t="shared" si="2"/>
        <v>0</v>
      </c>
      <c r="I122" s="46"/>
      <c r="J122" s="82"/>
      <c r="K122" s="82"/>
      <c r="L122" s="83"/>
      <c r="M122" s="83"/>
    </row>
    <row r="123" spans="1:13">
      <c r="A123" t="s">
        <v>2063</v>
      </c>
      <c r="B123" t="s">
        <v>2064</v>
      </c>
      <c r="C123" s="1">
        <v>-289916.62</v>
      </c>
      <c r="D123" s="17"/>
      <c r="E123" t="s">
        <v>2279</v>
      </c>
      <c r="F123" s="12">
        <v>42688</v>
      </c>
      <c r="G123" s="1">
        <v>289916.62</v>
      </c>
      <c r="H123" s="1">
        <f t="shared" si="2"/>
        <v>0</v>
      </c>
      <c r="I123" s="46"/>
      <c r="J123" s="82"/>
      <c r="K123" s="82"/>
      <c r="L123" s="83"/>
      <c r="M123" s="83"/>
    </row>
    <row r="124" spans="1:13">
      <c r="A124" t="s">
        <v>2065</v>
      </c>
      <c r="B124" t="s">
        <v>2066</v>
      </c>
      <c r="C124" s="1">
        <v>-289916.62</v>
      </c>
      <c r="D124" s="17"/>
      <c r="E124" t="s">
        <v>2280</v>
      </c>
      <c r="F124" s="12">
        <v>42688</v>
      </c>
      <c r="G124" s="1">
        <v>289916.62</v>
      </c>
      <c r="H124" s="1">
        <f t="shared" si="2"/>
        <v>0</v>
      </c>
      <c r="I124" s="46"/>
      <c r="J124" s="82"/>
      <c r="K124" s="82"/>
      <c r="L124" s="83"/>
      <c r="M124" s="83"/>
    </row>
    <row r="125" spans="1:13">
      <c r="A125" t="s">
        <v>2067</v>
      </c>
      <c r="B125" t="s">
        <v>2068</v>
      </c>
      <c r="C125" s="1">
        <v>-289916.62</v>
      </c>
      <c r="D125" s="17"/>
      <c r="E125" t="s">
        <v>2281</v>
      </c>
      <c r="F125" s="12">
        <v>42688</v>
      </c>
      <c r="G125" s="1">
        <v>289916.62</v>
      </c>
      <c r="H125" s="1">
        <f t="shared" si="2"/>
        <v>0</v>
      </c>
      <c r="I125" s="46"/>
      <c r="J125" s="82"/>
      <c r="K125" s="82"/>
      <c r="L125" s="83"/>
      <c r="M125" s="83"/>
    </row>
    <row r="126" spans="1:13">
      <c r="A126" t="s">
        <v>2069</v>
      </c>
      <c r="B126" t="s">
        <v>2070</v>
      </c>
      <c r="C126" s="1">
        <v>-344378.15</v>
      </c>
      <c r="D126" s="17"/>
      <c r="E126" t="s">
        <v>2282</v>
      </c>
      <c r="F126" s="12">
        <v>42688</v>
      </c>
      <c r="G126" s="1">
        <v>344378.15</v>
      </c>
      <c r="H126" s="1">
        <f t="shared" si="2"/>
        <v>0</v>
      </c>
      <c r="I126" s="46"/>
      <c r="J126" s="82"/>
      <c r="K126" s="82"/>
      <c r="L126" s="83"/>
      <c r="M126" s="83"/>
    </row>
    <row r="127" spans="1:13">
      <c r="A127" t="s">
        <v>2071</v>
      </c>
      <c r="B127" t="s">
        <v>2072</v>
      </c>
      <c r="C127" s="1">
        <v>-220033.54</v>
      </c>
      <c r="D127" s="17"/>
      <c r="E127" t="s">
        <v>2283</v>
      </c>
      <c r="F127" s="12">
        <v>42688</v>
      </c>
      <c r="G127" s="1">
        <v>220033.54</v>
      </c>
      <c r="H127" s="1">
        <f t="shared" si="2"/>
        <v>0</v>
      </c>
      <c r="I127" s="46"/>
      <c r="J127" s="82"/>
      <c r="K127" s="82"/>
      <c r="L127" s="83"/>
      <c r="M127" s="83"/>
    </row>
    <row r="128" spans="1:13">
      <c r="A128" t="s">
        <v>2073</v>
      </c>
      <c r="B128" t="s">
        <v>2074</v>
      </c>
      <c r="C128" s="1">
        <v>-220033.54</v>
      </c>
      <c r="D128" s="17"/>
      <c r="E128" t="s">
        <v>2284</v>
      </c>
      <c r="F128" s="12">
        <v>42688</v>
      </c>
      <c r="G128" s="1">
        <v>220033.54</v>
      </c>
      <c r="H128" s="1">
        <f t="shared" si="2"/>
        <v>0</v>
      </c>
      <c r="I128" s="46"/>
      <c r="J128" s="82"/>
      <c r="K128" s="82"/>
      <c r="L128" s="83"/>
      <c r="M128" s="83"/>
    </row>
    <row r="129" spans="1:13">
      <c r="A129" t="s">
        <v>2075</v>
      </c>
      <c r="B129" t="s">
        <v>2076</v>
      </c>
      <c r="C129" s="1">
        <v>-220033.54</v>
      </c>
      <c r="D129" s="17"/>
      <c r="E129" t="s">
        <v>2285</v>
      </c>
      <c r="F129" s="12">
        <v>42688</v>
      </c>
      <c r="G129" s="1">
        <v>220033.54</v>
      </c>
      <c r="H129" s="1">
        <f t="shared" si="2"/>
        <v>0</v>
      </c>
      <c r="I129" s="46"/>
      <c r="J129" s="82"/>
      <c r="K129" s="82"/>
      <c r="L129" s="83"/>
      <c r="M129" s="83"/>
    </row>
    <row r="130" spans="1:13">
      <c r="A130" t="s">
        <v>2077</v>
      </c>
      <c r="B130" t="s">
        <v>2078</v>
      </c>
      <c r="C130" s="1">
        <v>29851.85</v>
      </c>
      <c r="D130" s="17"/>
      <c r="E130" t="s">
        <v>2287</v>
      </c>
      <c r="F130" s="12">
        <v>42688</v>
      </c>
      <c r="G130" s="1">
        <v>289916.62</v>
      </c>
      <c r="H130" s="1"/>
      <c r="I130" s="46"/>
      <c r="J130" s="82"/>
      <c r="K130" s="82"/>
      <c r="L130" s="83"/>
      <c r="M130" s="83"/>
    </row>
    <row r="131" spans="1:13">
      <c r="A131" t="s">
        <v>2079</v>
      </c>
      <c r="B131" t="s">
        <v>2080</v>
      </c>
      <c r="C131" s="1">
        <v>-289926.62</v>
      </c>
      <c r="D131" s="17"/>
      <c r="E131" t="s">
        <v>2288</v>
      </c>
      <c r="F131" s="12">
        <v>42688</v>
      </c>
      <c r="G131" s="1">
        <v>289916.62</v>
      </c>
      <c r="H131" s="1">
        <f t="shared" si="2"/>
        <v>-10</v>
      </c>
      <c r="I131" s="46"/>
      <c r="J131" s="82"/>
      <c r="K131" s="82"/>
      <c r="L131" s="83"/>
      <c r="M131" s="83"/>
    </row>
    <row r="132" spans="1:13">
      <c r="A132" t="s">
        <v>2081</v>
      </c>
      <c r="B132" t="s">
        <v>2082</v>
      </c>
      <c r="C132" s="1">
        <v>-289916.62</v>
      </c>
      <c r="D132" s="17"/>
      <c r="E132" t="s">
        <v>2289</v>
      </c>
      <c r="F132" s="12">
        <v>42688</v>
      </c>
      <c r="G132" s="1">
        <v>289916.62</v>
      </c>
      <c r="H132" s="1">
        <f t="shared" si="2"/>
        <v>0</v>
      </c>
      <c r="I132" s="46"/>
      <c r="J132" s="82"/>
      <c r="K132" s="82"/>
      <c r="L132" s="83"/>
      <c r="M132" s="83"/>
    </row>
    <row r="133" spans="1:13">
      <c r="A133" t="s">
        <v>2083</v>
      </c>
      <c r="B133" t="s">
        <v>2084</v>
      </c>
      <c r="C133" s="1">
        <v>-208513.53</v>
      </c>
      <c r="D133" s="17"/>
      <c r="E133" t="s">
        <v>2343</v>
      </c>
      <c r="F133" s="12">
        <v>42696</v>
      </c>
      <c r="G133" s="1">
        <v>208513.53</v>
      </c>
      <c r="H133" s="1">
        <f t="shared" si="2"/>
        <v>0</v>
      </c>
      <c r="I133" s="46"/>
      <c r="J133" s="82"/>
      <c r="K133" s="82"/>
      <c r="L133" s="83"/>
      <c r="M133" s="83"/>
    </row>
    <row r="134" spans="1:13">
      <c r="A134" t="s">
        <v>2085</v>
      </c>
      <c r="B134" t="s">
        <v>2086</v>
      </c>
      <c r="C134" s="1">
        <v>-199906.42</v>
      </c>
      <c r="D134" s="17"/>
      <c r="E134" t="s">
        <v>2302</v>
      </c>
      <c r="F134" s="12">
        <v>42689</v>
      </c>
      <c r="G134" s="1">
        <v>199906.42</v>
      </c>
      <c r="H134" s="1">
        <f t="shared" si="2"/>
        <v>0</v>
      </c>
      <c r="I134" s="46"/>
      <c r="J134" s="82"/>
      <c r="K134" s="82"/>
      <c r="L134" s="83"/>
      <c r="M134" s="83"/>
    </row>
    <row r="135" spans="1:13">
      <c r="A135" t="s">
        <v>2087</v>
      </c>
      <c r="B135" t="s">
        <v>2088</v>
      </c>
      <c r="C135" s="1">
        <v>-319873.53000000003</v>
      </c>
      <c r="D135" s="17"/>
      <c r="E135" t="s">
        <v>2374</v>
      </c>
      <c r="F135" s="12"/>
      <c r="G135" s="1"/>
      <c r="I135" s="46"/>
      <c r="J135" s="82"/>
      <c r="K135" s="82"/>
      <c r="L135" s="83"/>
      <c r="M135" s="83"/>
    </row>
    <row r="136" spans="1:13">
      <c r="A136" t="s">
        <v>2089</v>
      </c>
      <c r="B136" t="s">
        <v>2090</v>
      </c>
      <c r="C136" s="1">
        <v>-142598.32</v>
      </c>
      <c r="D136" s="17"/>
      <c r="E136" t="s">
        <v>2374</v>
      </c>
      <c r="F136" s="12"/>
      <c r="G136" s="1"/>
      <c r="I136" s="46"/>
      <c r="J136" s="82"/>
      <c r="K136" s="82"/>
      <c r="L136" s="83"/>
      <c r="M136" s="83"/>
    </row>
    <row r="137" spans="1:13">
      <c r="A137" t="s">
        <v>2091</v>
      </c>
      <c r="B137" t="s">
        <v>2092</v>
      </c>
      <c r="C137" s="1">
        <v>-289916.62</v>
      </c>
      <c r="D137" s="17"/>
      <c r="E137" t="s">
        <v>2290</v>
      </c>
      <c r="F137" s="12">
        <v>42688</v>
      </c>
      <c r="G137" s="1">
        <v>289916.62</v>
      </c>
      <c r="H137" s="1">
        <f t="shared" ref="H137:H194" si="3">+C137+G137</f>
        <v>0</v>
      </c>
      <c r="I137" s="46"/>
      <c r="J137" s="82"/>
      <c r="K137" s="82"/>
      <c r="L137" s="83"/>
      <c r="M137" s="83"/>
    </row>
    <row r="138" spans="1:13">
      <c r="A138" t="s">
        <v>2093</v>
      </c>
      <c r="B138" t="s">
        <v>2094</v>
      </c>
      <c r="C138" s="1">
        <v>-220033.54</v>
      </c>
      <c r="D138" s="17"/>
      <c r="E138" t="s">
        <v>2295</v>
      </c>
      <c r="F138" s="12">
        <v>42689</v>
      </c>
      <c r="G138" s="1">
        <v>220033.54</v>
      </c>
      <c r="H138" s="1">
        <f t="shared" si="3"/>
        <v>0</v>
      </c>
      <c r="I138" s="46"/>
      <c r="J138" s="82"/>
      <c r="K138" s="82"/>
      <c r="L138" s="83"/>
      <c r="M138" s="83"/>
    </row>
    <row r="139" spans="1:13">
      <c r="A139" t="s">
        <v>2095</v>
      </c>
      <c r="B139" t="s">
        <v>2096</v>
      </c>
      <c r="C139" s="1">
        <v>-65121.62</v>
      </c>
      <c r="D139" s="17"/>
      <c r="E139" t="s">
        <v>2296</v>
      </c>
      <c r="F139" s="12">
        <v>42689</v>
      </c>
      <c r="G139" s="1">
        <v>65121.62</v>
      </c>
      <c r="H139" s="1">
        <f t="shared" si="3"/>
        <v>0</v>
      </c>
      <c r="I139" s="46"/>
      <c r="J139" s="82"/>
      <c r="K139" s="82"/>
      <c r="L139" s="83"/>
      <c r="M139" s="83"/>
    </row>
    <row r="140" spans="1:13">
      <c r="A140" t="s">
        <v>2097</v>
      </c>
      <c r="B140" t="s">
        <v>2098</v>
      </c>
      <c r="C140" s="1">
        <v>-289916.62</v>
      </c>
      <c r="D140" s="17"/>
      <c r="E140" t="s">
        <v>2297</v>
      </c>
      <c r="F140" s="12">
        <v>42689</v>
      </c>
      <c r="G140" s="1">
        <v>289916.62</v>
      </c>
      <c r="H140" s="1">
        <f t="shared" si="3"/>
        <v>0</v>
      </c>
      <c r="I140" s="46"/>
      <c r="J140" s="82"/>
      <c r="K140" s="82"/>
      <c r="L140" s="83"/>
      <c r="M140" s="83"/>
    </row>
    <row r="141" spans="1:13">
      <c r="A141" t="s">
        <v>2099</v>
      </c>
      <c r="B141" t="s">
        <v>2100</v>
      </c>
      <c r="C141" s="1">
        <v>-289916.62</v>
      </c>
      <c r="D141" s="17"/>
      <c r="E141" t="s">
        <v>2298</v>
      </c>
      <c r="F141" s="12">
        <v>42689</v>
      </c>
      <c r="G141" s="1">
        <v>289916.62</v>
      </c>
      <c r="H141" s="1">
        <f t="shared" si="3"/>
        <v>0</v>
      </c>
      <c r="I141" s="46"/>
      <c r="J141" s="82"/>
      <c r="K141" s="82"/>
      <c r="L141" s="83"/>
      <c r="M141" s="83"/>
    </row>
    <row r="142" spans="1:13">
      <c r="A142" t="s">
        <v>2101</v>
      </c>
      <c r="B142" t="s">
        <v>2102</v>
      </c>
      <c r="C142" s="1">
        <v>-289916.62</v>
      </c>
      <c r="D142" s="17"/>
      <c r="E142" t="s">
        <v>2299</v>
      </c>
      <c r="F142" s="12">
        <v>42689</v>
      </c>
      <c r="G142" s="1">
        <v>289916.62</v>
      </c>
      <c r="H142" s="1">
        <f t="shared" si="3"/>
        <v>0</v>
      </c>
      <c r="I142" s="46"/>
      <c r="J142" s="82"/>
      <c r="K142" s="82"/>
      <c r="L142" s="83"/>
      <c r="M142" s="83"/>
    </row>
    <row r="143" spans="1:13">
      <c r="A143" t="s">
        <v>2103</v>
      </c>
      <c r="B143" t="s">
        <v>2104</v>
      </c>
      <c r="C143" s="1">
        <v>-199906.42</v>
      </c>
      <c r="D143" s="17"/>
      <c r="E143" t="s">
        <v>2301</v>
      </c>
      <c r="F143" s="12">
        <v>42689</v>
      </c>
      <c r="G143" s="1">
        <v>199906.42</v>
      </c>
      <c r="H143" s="1">
        <f t="shared" si="3"/>
        <v>0</v>
      </c>
      <c r="I143" s="46"/>
      <c r="J143" s="82"/>
      <c r="K143" s="82"/>
      <c r="L143" s="83"/>
      <c r="M143" s="83"/>
    </row>
    <row r="144" spans="1:13">
      <c r="A144" t="s">
        <v>2105</v>
      </c>
      <c r="B144" t="s">
        <v>2106</v>
      </c>
      <c r="C144" s="1">
        <v>-220033.54</v>
      </c>
      <c r="D144" s="17"/>
      <c r="E144" t="s">
        <v>2303</v>
      </c>
      <c r="F144" s="12">
        <v>42689</v>
      </c>
      <c r="G144" s="1">
        <v>220033.54</v>
      </c>
      <c r="H144" s="1">
        <f t="shared" si="3"/>
        <v>0</v>
      </c>
      <c r="I144" s="46"/>
      <c r="J144" s="82"/>
      <c r="K144" s="82"/>
      <c r="L144" s="83"/>
      <c r="M144" s="83"/>
    </row>
    <row r="145" spans="1:13">
      <c r="A145" t="s">
        <v>2107</v>
      </c>
      <c r="B145" t="s">
        <v>2108</v>
      </c>
      <c r="C145" s="1">
        <v>-344378.15</v>
      </c>
      <c r="D145" s="17"/>
      <c r="E145" t="s">
        <v>2304</v>
      </c>
      <c r="F145" s="12">
        <v>42689</v>
      </c>
      <c r="G145" s="1">
        <v>344378.15</v>
      </c>
      <c r="H145" s="1">
        <f t="shared" si="3"/>
        <v>0</v>
      </c>
      <c r="I145" s="46"/>
      <c r="J145" s="82"/>
      <c r="K145" s="82"/>
      <c r="L145" s="83"/>
      <c r="M145" s="83"/>
    </row>
    <row r="146" spans="1:13">
      <c r="A146" t="s">
        <v>2109</v>
      </c>
      <c r="B146" t="s">
        <v>2110</v>
      </c>
      <c r="C146" s="1">
        <v>-371385.97</v>
      </c>
      <c r="D146" s="17"/>
      <c r="E146" t="s">
        <v>2305</v>
      </c>
      <c r="F146" s="12">
        <v>42689</v>
      </c>
      <c r="G146" s="1">
        <v>371385.97</v>
      </c>
      <c r="H146" s="1">
        <f t="shared" si="3"/>
        <v>0</v>
      </c>
      <c r="I146" s="46"/>
      <c r="J146" s="82"/>
      <c r="K146" s="82"/>
      <c r="L146" s="83"/>
      <c r="M146" s="83"/>
    </row>
    <row r="147" spans="1:13">
      <c r="A147" t="s">
        <v>2111</v>
      </c>
      <c r="B147" t="s">
        <v>2112</v>
      </c>
      <c r="C147" s="1">
        <v>-248996.66</v>
      </c>
      <c r="D147" s="17"/>
      <c r="E147" t="s">
        <v>2307</v>
      </c>
      <c r="F147" s="12">
        <v>42689</v>
      </c>
      <c r="G147" s="1">
        <v>248996.66</v>
      </c>
      <c r="H147" s="1">
        <f t="shared" si="3"/>
        <v>0</v>
      </c>
      <c r="I147" s="46"/>
      <c r="J147" s="82"/>
      <c r="K147" s="82"/>
      <c r="L147" s="83"/>
      <c r="M147" s="83"/>
    </row>
    <row r="148" spans="1:13">
      <c r="A148" t="s">
        <v>2113</v>
      </c>
      <c r="B148" t="s">
        <v>2114</v>
      </c>
      <c r="C148" s="1">
        <v>-289916.62</v>
      </c>
      <c r="D148" s="17"/>
      <c r="E148" t="s">
        <v>2309</v>
      </c>
      <c r="F148" s="12">
        <v>42689</v>
      </c>
      <c r="G148" s="1">
        <v>289916.62</v>
      </c>
      <c r="H148" s="1">
        <f t="shared" si="3"/>
        <v>0</v>
      </c>
      <c r="I148" s="46"/>
      <c r="J148" s="82"/>
      <c r="K148" s="82"/>
      <c r="L148" s="83"/>
      <c r="M148" s="83"/>
    </row>
    <row r="149" spans="1:13">
      <c r="A149" t="s">
        <v>2115</v>
      </c>
      <c r="B149" t="s">
        <v>2116</v>
      </c>
      <c r="C149" s="1">
        <v>-289916.62</v>
      </c>
      <c r="D149" s="17"/>
      <c r="E149" t="s">
        <v>2310</v>
      </c>
      <c r="F149" s="12">
        <v>42689</v>
      </c>
      <c r="G149" s="1">
        <v>289916.62</v>
      </c>
      <c r="H149" s="1">
        <f t="shared" si="3"/>
        <v>0</v>
      </c>
      <c r="I149" s="46"/>
      <c r="J149" s="82"/>
      <c r="K149" s="82"/>
      <c r="L149" s="83"/>
      <c r="M149" s="83"/>
    </row>
    <row r="150" spans="1:13">
      <c r="A150" t="s">
        <v>2117</v>
      </c>
      <c r="B150" t="s">
        <v>2118</v>
      </c>
      <c r="C150" s="1">
        <v>-289916.62</v>
      </c>
      <c r="D150" s="17"/>
      <c r="E150" t="s">
        <v>2311</v>
      </c>
      <c r="F150" s="12">
        <v>42689</v>
      </c>
      <c r="G150" s="1">
        <v>289916.62</v>
      </c>
      <c r="H150" s="1">
        <f t="shared" si="3"/>
        <v>0</v>
      </c>
      <c r="I150" s="46"/>
      <c r="J150" s="82"/>
      <c r="K150" s="82"/>
      <c r="L150" s="83"/>
      <c r="M150" s="83"/>
    </row>
    <row r="151" spans="1:13">
      <c r="A151" t="s">
        <v>2119</v>
      </c>
      <c r="B151" t="s">
        <v>2120</v>
      </c>
      <c r="C151" s="1">
        <v>-289916.62</v>
      </c>
      <c r="D151" s="17"/>
      <c r="E151" t="s">
        <v>2312</v>
      </c>
      <c r="F151" s="12">
        <v>42689</v>
      </c>
      <c r="G151" s="1">
        <v>289916.62</v>
      </c>
      <c r="H151" s="1">
        <f t="shared" si="3"/>
        <v>0</v>
      </c>
      <c r="I151" s="46"/>
      <c r="J151" s="82"/>
      <c r="K151" s="82"/>
      <c r="L151" s="83"/>
      <c r="M151" s="83"/>
    </row>
    <row r="152" spans="1:13">
      <c r="A152" t="s">
        <v>2121</v>
      </c>
      <c r="B152" t="s">
        <v>2122</v>
      </c>
      <c r="C152" s="1">
        <v>-289916.62</v>
      </c>
      <c r="D152" s="17"/>
      <c r="E152" t="s">
        <v>2313</v>
      </c>
      <c r="F152" s="12">
        <v>42689</v>
      </c>
      <c r="G152" s="1">
        <v>289916.62</v>
      </c>
      <c r="H152" s="1">
        <f t="shared" si="3"/>
        <v>0</v>
      </c>
      <c r="J152" s="82"/>
      <c r="K152" s="82"/>
      <c r="L152" s="83"/>
      <c r="M152" s="83"/>
    </row>
    <row r="153" spans="1:13">
      <c r="A153" t="s">
        <v>2123</v>
      </c>
      <c r="B153" t="s">
        <v>2124</v>
      </c>
      <c r="C153" s="1">
        <v>-289916.62</v>
      </c>
      <c r="D153" s="17"/>
      <c r="E153" t="s">
        <v>2314</v>
      </c>
      <c r="F153" s="12">
        <v>42689</v>
      </c>
      <c r="G153" s="1">
        <v>289916.62</v>
      </c>
      <c r="H153" s="1">
        <f t="shared" si="3"/>
        <v>0</v>
      </c>
      <c r="J153" s="82"/>
      <c r="K153" s="82"/>
      <c r="L153" s="83"/>
      <c r="M153" s="83"/>
    </row>
    <row r="154" spans="1:13">
      <c r="A154" t="s">
        <v>2125</v>
      </c>
      <c r="B154" t="s">
        <v>2126</v>
      </c>
      <c r="C154" s="1">
        <v>-280730.28000000003</v>
      </c>
      <c r="D154" s="17"/>
      <c r="E154" t="s">
        <v>2316</v>
      </c>
      <c r="F154" s="12">
        <v>42689</v>
      </c>
      <c r="G154" s="1">
        <v>280730.28000000003</v>
      </c>
      <c r="H154" s="1">
        <f t="shared" si="3"/>
        <v>0</v>
      </c>
      <c r="J154" s="82"/>
      <c r="K154" s="82"/>
      <c r="L154" s="83"/>
      <c r="M154" s="83"/>
    </row>
    <row r="155" spans="1:13">
      <c r="A155" t="s">
        <v>2127</v>
      </c>
      <c r="B155" t="s">
        <v>2128</v>
      </c>
      <c r="C155" s="1">
        <v>-206353.54</v>
      </c>
      <c r="D155" s="17"/>
      <c r="E155" t="s">
        <v>2320</v>
      </c>
      <c r="F155" s="12">
        <v>42691</v>
      </c>
      <c r="G155" s="1">
        <v>206353.54</v>
      </c>
      <c r="H155" s="1">
        <f t="shared" si="3"/>
        <v>0</v>
      </c>
      <c r="J155" s="82"/>
      <c r="K155" s="82"/>
      <c r="L155" s="83"/>
      <c r="M155" s="83"/>
    </row>
    <row r="156" spans="1:13">
      <c r="A156" t="s">
        <v>2129</v>
      </c>
      <c r="B156" t="s">
        <v>2130</v>
      </c>
      <c r="C156" s="1">
        <v>-220033.54</v>
      </c>
      <c r="D156" s="17"/>
      <c r="E156" t="s">
        <v>2321</v>
      </c>
      <c r="F156" s="12">
        <v>42691</v>
      </c>
      <c r="G156" s="1">
        <v>220033.54</v>
      </c>
      <c r="H156" s="1">
        <f t="shared" si="3"/>
        <v>0</v>
      </c>
      <c r="J156" s="82"/>
      <c r="K156" s="82"/>
      <c r="L156" s="83"/>
      <c r="M156" s="83"/>
    </row>
    <row r="157" spans="1:13">
      <c r="A157" t="s">
        <v>2131</v>
      </c>
      <c r="B157" t="s">
        <v>2132</v>
      </c>
      <c r="C157" s="1">
        <v>-248996.66</v>
      </c>
      <c r="D157" s="17"/>
      <c r="E157" t="s">
        <v>2322</v>
      </c>
      <c r="F157" s="12">
        <v>42691</v>
      </c>
      <c r="G157" s="1">
        <v>248996.66</v>
      </c>
      <c r="H157" s="1">
        <f t="shared" si="3"/>
        <v>0</v>
      </c>
      <c r="J157" s="82"/>
      <c r="K157" s="82"/>
      <c r="L157" s="83"/>
      <c r="M157" s="83"/>
    </row>
    <row r="158" spans="1:13">
      <c r="A158" t="s">
        <v>2133</v>
      </c>
      <c r="B158" t="s">
        <v>2134</v>
      </c>
      <c r="C158" s="1">
        <v>-248996.66</v>
      </c>
      <c r="D158" s="17"/>
      <c r="E158" t="s">
        <v>2323</v>
      </c>
      <c r="F158" s="12">
        <v>42691</v>
      </c>
      <c r="G158" s="1">
        <v>248996.66</v>
      </c>
      <c r="H158" s="1">
        <f t="shared" si="3"/>
        <v>0</v>
      </c>
      <c r="J158" s="82"/>
      <c r="K158" s="82"/>
      <c r="L158" s="83"/>
      <c r="M158" s="83"/>
    </row>
    <row r="159" spans="1:13">
      <c r="A159" t="s">
        <v>2135</v>
      </c>
      <c r="B159" t="s">
        <v>2136</v>
      </c>
      <c r="C159" s="1">
        <v>-248996.66</v>
      </c>
      <c r="D159" s="17"/>
      <c r="E159" t="s">
        <v>2324</v>
      </c>
      <c r="F159" s="12">
        <v>42691</v>
      </c>
      <c r="G159" s="1">
        <v>248996.66</v>
      </c>
      <c r="H159" s="1">
        <f t="shared" si="3"/>
        <v>0</v>
      </c>
      <c r="J159" s="82"/>
      <c r="K159" s="82"/>
      <c r="L159" s="83"/>
      <c r="M159" s="83"/>
    </row>
    <row r="160" spans="1:13">
      <c r="A160" t="s">
        <v>2137</v>
      </c>
      <c r="B160" t="s">
        <v>2138</v>
      </c>
      <c r="C160" s="1">
        <v>-248996.66</v>
      </c>
      <c r="D160" s="17"/>
      <c r="E160" t="s">
        <v>2325</v>
      </c>
      <c r="F160" s="12">
        <v>42691</v>
      </c>
      <c r="G160" s="1">
        <v>248996.66</v>
      </c>
      <c r="H160" s="1">
        <f t="shared" si="3"/>
        <v>0</v>
      </c>
      <c r="J160" s="82"/>
      <c r="K160" s="82"/>
      <c r="L160" s="83"/>
      <c r="M160" s="83"/>
    </row>
    <row r="161" spans="1:13">
      <c r="A161" t="s">
        <v>2139</v>
      </c>
      <c r="B161" t="s">
        <v>2140</v>
      </c>
      <c r="C161" s="1">
        <v>-122766.62</v>
      </c>
      <c r="D161" s="17"/>
      <c r="E161" t="s">
        <v>2326</v>
      </c>
      <c r="F161" s="12">
        <v>42691</v>
      </c>
      <c r="G161" s="1">
        <v>122766.62</v>
      </c>
      <c r="H161" s="1">
        <f t="shared" si="3"/>
        <v>0</v>
      </c>
      <c r="J161" s="82"/>
      <c r="K161" s="82"/>
      <c r="L161" s="83"/>
      <c r="M161" s="83"/>
    </row>
    <row r="162" spans="1:13">
      <c r="A162" t="s">
        <v>2141</v>
      </c>
      <c r="B162" t="s">
        <v>2142</v>
      </c>
      <c r="C162" s="1">
        <v>-289916.62</v>
      </c>
      <c r="D162" s="17"/>
      <c r="E162" t="s">
        <v>2327</v>
      </c>
      <c r="F162" s="12">
        <v>42691</v>
      </c>
      <c r="G162" s="1">
        <v>289916.62</v>
      </c>
      <c r="H162" s="1">
        <f t="shared" si="3"/>
        <v>0</v>
      </c>
      <c r="J162" s="82"/>
      <c r="K162" s="82"/>
      <c r="L162" s="83"/>
      <c r="M162" s="83"/>
    </row>
    <row r="163" spans="1:13">
      <c r="A163" t="s">
        <v>2143</v>
      </c>
      <c r="B163" t="s">
        <v>2144</v>
      </c>
      <c r="C163" s="1">
        <v>-289916.62</v>
      </c>
      <c r="D163" s="17"/>
      <c r="E163" t="s">
        <v>2328</v>
      </c>
      <c r="F163" s="12">
        <v>42691</v>
      </c>
      <c r="G163" s="1">
        <v>289916.62</v>
      </c>
      <c r="H163" s="1">
        <f t="shared" si="3"/>
        <v>0</v>
      </c>
      <c r="J163" s="82"/>
      <c r="K163" s="82"/>
      <c r="L163" s="83"/>
      <c r="M163" s="83"/>
    </row>
    <row r="164" spans="1:13">
      <c r="A164" t="s">
        <v>2145</v>
      </c>
      <c r="B164" t="s">
        <v>2146</v>
      </c>
      <c r="C164" s="1">
        <v>-289916.62</v>
      </c>
      <c r="D164" s="17"/>
      <c r="E164" t="s">
        <v>2329</v>
      </c>
      <c r="F164" s="12">
        <v>42691</v>
      </c>
      <c r="G164" s="1">
        <v>289916.62</v>
      </c>
      <c r="H164" s="1">
        <f t="shared" si="3"/>
        <v>0</v>
      </c>
      <c r="J164" s="82"/>
      <c r="K164" s="82"/>
      <c r="L164" s="83"/>
      <c r="M164" s="83"/>
    </row>
    <row r="165" spans="1:13">
      <c r="A165" t="s">
        <v>2147</v>
      </c>
      <c r="B165" t="s">
        <v>2148</v>
      </c>
      <c r="C165" s="1">
        <v>-289916.62</v>
      </c>
      <c r="D165" s="17"/>
      <c r="E165" t="s">
        <v>2330</v>
      </c>
      <c r="F165" s="12">
        <v>42691</v>
      </c>
      <c r="G165" s="1">
        <v>289916.62</v>
      </c>
      <c r="H165" s="1">
        <f t="shared" si="3"/>
        <v>0</v>
      </c>
      <c r="J165" s="82"/>
      <c r="K165" s="82"/>
      <c r="L165" s="83"/>
      <c r="M165" s="83"/>
    </row>
    <row r="166" spans="1:13" s="82" customFormat="1">
      <c r="A166" s="82" t="s">
        <v>56</v>
      </c>
      <c r="B166" s="27" t="s">
        <v>2585</v>
      </c>
      <c r="C166" s="9">
        <v>-367835.98</v>
      </c>
      <c r="D166" s="71" t="e">
        <f t="shared" ref="D166" si="4">+#REF!-C166</f>
        <v>#REF!</v>
      </c>
      <c r="E166" s="82" t="s">
        <v>2374</v>
      </c>
      <c r="F166" s="12"/>
      <c r="G166" s="83"/>
      <c r="H166" s="83"/>
      <c r="L166" s="83"/>
      <c r="M166" s="83"/>
    </row>
    <row r="167" spans="1:13">
      <c r="A167" t="s">
        <v>2149</v>
      </c>
      <c r="B167" t="s">
        <v>2150</v>
      </c>
      <c r="C167" s="1">
        <v>-289916.62</v>
      </c>
      <c r="D167" s="17"/>
      <c r="E167" t="s">
        <v>2331</v>
      </c>
      <c r="F167" s="12">
        <v>42691</v>
      </c>
      <c r="G167" s="1">
        <v>289916.62</v>
      </c>
      <c r="H167" s="1">
        <f t="shared" si="3"/>
        <v>0</v>
      </c>
      <c r="J167" s="82"/>
      <c r="K167" s="82"/>
      <c r="L167" s="83"/>
      <c r="M167" s="83"/>
    </row>
    <row r="168" spans="1:13">
      <c r="A168" t="s">
        <v>2151</v>
      </c>
      <c r="B168" t="s">
        <v>2152</v>
      </c>
      <c r="C168" s="1">
        <v>-289916.62</v>
      </c>
      <c r="D168" s="17"/>
      <c r="E168" t="s">
        <v>2332</v>
      </c>
      <c r="F168" s="12">
        <v>42691</v>
      </c>
      <c r="G168" s="1">
        <v>289916.62</v>
      </c>
      <c r="H168" s="1">
        <f t="shared" si="3"/>
        <v>0</v>
      </c>
      <c r="J168" s="82"/>
      <c r="K168" s="82"/>
      <c r="L168" s="83"/>
      <c r="M168" s="83"/>
    </row>
    <row r="169" spans="1:13">
      <c r="A169" t="s">
        <v>2153</v>
      </c>
      <c r="B169" t="s">
        <v>2154</v>
      </c>
      <c r="C169" s="1">
        <v>-248996.66</v>
      </c>
      <c r="D169" s="17"/>
      <c r="E169" t="s">
        <v>2333</v>
      </c>
      <c r="F169" s="12">
        <v>42692</v>
      </c>
      <c r="G169" s="1">
        <v>248996.66</v>
      </c>
      <c r="H169" s="1">
        <f t="shared" si="3"/>
        <v>0</v>
      </c>
      <c r="J169" s="82"/>
      <c r="K169" s="82"/>
      <c r="L169" s="83"/>
      <c r="M169" s="83"/>
    </row>
    <row r="170" spans="1:13">
      <c r="A170" t="s">
        <v>2155</v>
      </c>
      <c r="B170" t="s">
        <v>2156</v>
      </c>
      <c r="C170" s="1">
        <v>-232325.44</v>
      </c>
      <c r="D170" s="17"/>
      <c r="E170" t="s">
        <v>2334</v>
      </c>
      <c r="F170" s="12">
        <v>42692</v>
      </c>
      <c r="G170" s="1">
        <v>232325.44</v>
      </c>
      <c r="H170" s="1">
        <f t="shared" si="3"/>
        <v>0</v>
      </c>
      <c r="J170" s="82"/>
      <c r="K170" s="82"/>
      <c r="L170" s="83"/>
      <c r="M170" s="83"/>
    </row>
    <row r="171" spans="1:13">
      <c r="A171" t="s">
        <v>2157</v>
      </c>
      <c r="B171" t="s">
        <v>2158</v>
      </c>
      <c r="C171" s="1">
        <v>-232325.44</v>
      </c>
      <c r="D171" s="17"/>
      <c r="E171" t="s">
        <v>2335</v>
      </c>
      <c r="F171" s="12">
        <v>42692</v>
      </c>
      <c r="G171" s="1">
        <v>232325.44</v>
      </c>
      <c r="H171" s="1">
        <f t="shared" si="3"/>
        <v>0</v>
      </c>
      <c r="J171" s="82"/>
      <c r="K171" s="82"/>
      <c r="L171" s="83"/>
      <c r="M171" s="83"/>
    </row>
    <row r="172" spans="1:13">
      <c r="A172" t="s">
        <v>2159</v>
      </c>
      <c r="B172" t="s">
        <v>2160</v>
      </c>
      <c r="C172" s="1">
        <v>-208513.53</v>
      </c>
      <c r="D172" s="17"/>
      <c r="E172" t="s">
        <v>2342</v>
      </c>
      <c r="F172" s="12">
        <v>42696</v>
      </c>
      <c r="G172" s="1">
        <v>208513.53</v>
      </c>
      <c r="H172" s="1">
        <f t="shared" si="3"/>
        <v>0</v>
      </c>
      <c r="J172" s="82"/>
      <c r="K172" s="82"/>
      <c r="L172" s="83"/>
      <c r="M172" s="83"/>
    </row>
    <row r="173" spans="1:13">
      <c r="A173" t="s">
        <v>2161</v>
      </c>
      <c r="B173" t="s">
        <v>2162</v>
      </c>
      <c r="C173" s="1">
        <v>-204013.53</v>
      </c>
      <c r="D173" s="17"/>
      <c r="E173" t="s">
        <v>2345</v>
      </c>
      <c r="F173" s="12">
        <v>42696</v>
      </c>
      <c r="G173" s="1">
        <v>204013.53</v>
      </c>
      <c r="H173" s="1">
        <f t="shared" si="3"/>
        <v>0</v>
      </c>
      <c r="J173" s="82"/>
      <c r="K173" s="82"/>
      <c r="L173" s="83"/>
      <c r="M173" s="83"/>
    </row>
    <row r="174" spans="1:13">
      <c r="A174" t="s">
        <v>2163</v>
      </c>
      <c r="B174" t="s">
        <v>2164</v>
      </c>
      <c r="C174" s="1">
        <v>-204013.53</v>
      </c>
      <c r="D174" s="17"/>
      <c r="E174" t="s">
        <v>2346</v>
      </c>
      <c r="F174" s="12">
        <v>42696</v>
      </c>
      <c r="G174" s="1">
        <v>204013.53</v>
      </c>
      <c r="H174" s="1">
        <f t="shared" si="3"/>
        <v>0</v>
      </c>
      <c r="J174" s="82"/>
      <c r="K174" s="82"/>
      <c r="L174" s="83"/>
      <c r="M174" s="83"/>
    </row>
    <row r="175" spans="1:13">
      <c r="A175" t="s">
        <v>2165</v>
      </c>
      <c r="B175" t="s">
        <v>2166</v>
      </c>
      <c r="C175" s="1">
        <v>-344378.15</v>
      </c>
      <c r="D175" s="17"/>
      <c r="E175" t="s">
        <v>2350</v>
      </c>
      <c r="F175" s="12">
        <v>42696</v>
      </c>
      <c r="G175" s="1">
        <v>344378.15</v>
      </c>
      <c r="H175" s="1">
        <f t="shared" si="3"/>
        <v>0</v>
      </c>
      <c r="J175" s="82"/>
      <c r="K175" s="82"/>
      <c r="L175" s="83"/>
      <c r="M175" s="83"/>
    </row>
    <row r="176" spans="1:13">
      <c r="A176" t="s">
        <v>2167</v>
      </c>
      <c r="B176" t="s">
        <v>2168</v>
      </c>
      <c r="C176" s="1">
        <v>-415793.79</v>
      </c>
      <c r="D176" s="17"/>
      <c r="E176" t="s">
        <v>2351</v>
      </c>
      <c r="F176" s="12">
        <v>42696</v>
      </c>
      <c r="G176" s="1">
        <v>415793.79</v>
      </c>
      <c r="H176" s="1">
        <f t="shared" si="3"/>
        <v>0</v>
      </c>
      <c r="J176" s="82"/>
      <c r="K176" s="82"/>
      <c r="L176" s="83"/>
      <c r="M176" s="83"/>
    </row>
    <row r="177" spans="1:13">
      <c r="A177" t="s">
        <v>2169</v>
      </c>
      <c r="B177" t="s">
        <v>2170</v>
      </c>
      <c r="C177" s="1">
        <v>-371385.97</v>
      </c>
      <c r="D177" s="17"/>
      <c r="E177" t="s">
        <v>2352</v>
      </c>
      <c r="F177" s="12">
        <v>42696</v>
      </c>
      <c r="G177" s="1">
        <v>371385.97</v>
      </c>
      <c r="H177" s="1">
        <f t="shared" si="3"/>
        <v>0</v>
      </c>
      <c r="J177" s="82"/>
      <c r="K177" s="82"/>
      <c r="L177" s="83"/>
      <c r="M177" s="83"/>
    </row>
    <row r="178" spans="1:13">
      <c r="A178" t="s">
        <v>2171</v>
      </c>
      <c r="B178" t="s">
        <v>2172</v>
      </c>
      <c r="C178" s="1">
        <v>-239718.11</v>
      </c>
      <c r="D178" s="17"/>
      <c r="E178" t="s">
        <v>2353</v>
      </c>
      <c r="F178" s="12">
        <v>42696</v>
      </c>
      <c r="G178" s="1">
        <v>239718.11</v>
      </c>
      <c r="H178" s="1">
        <f t="shared" si="3"/>
        <v>0</v>
      </c>
      <c r="J178" s="82"/>
      <c r="K178" s="82"/>
      <c r="L178" s="83"/>
      <c r="M178" s="83"/>
    </row>
    <row r="179" spans="1:13">
      <c r="A179" t="s">
        <v>2173</v>
      </c>
      <c r="B179" t="s">
        <v>2174</v>
      </c>
      <c r="C179" s="1">
        <v>-239718.11</v>
      </c>
      <c r="D179" s="17"/>
      <c r="E179" t="s">
        <v>2354</v>
      </c>
      <c r="F179" s="12">
        <v>42696</v>
      </c>
      <c r="G179" s="1">
        <v>239718.11</v>
      </c>
      <c r="H179" s="1">
        <f t="shared" si="3"/>
        <v>0</v>
      </c>
      <c r="J179" s="82"/>
      <c r="K179" s="82"/>
      <c r="L179" s="83"/>
      <c r="M179" s="83"/>
    </row>
    <row r="180" spans="1:13">
      <c r="A180" t="s">
        <v>2175</v>
      </c>
      <c r="B180" t="s">
        <v>2176</v>
      </c>
      <c r="C180" s="1">
        <v>-344378.15</v>
      </c>
      <c r="D180" s="17"/>
      <c r="E180" t="s">
        <v>2355</v>
      </c>
      <c r="F180" s="12">
        <v>42696</v>
      </c>
      <c r="G180" s="1">
        <v>344378.15</v>
      </c>
      <c r="H180" s="1">
        <f t="shared" si="3"/>
        <v>0</v>
      </c>
      <c r="J180" s="82"/>
      <c r="K180" s="82"/>
      <c r="L180" s="83"/>
      <c r="M180" s="83"/>
    </row>
    <row r="181" spans="1:13">
      <c r="A181" t="s">
        <v>2177</v>
      </c>
      <c r="B181" t="s">
        <v>2178</v>
      </c>
      <c r="C181" s="1">
        <v>-371385.97</v>
      </c>
      <c r="D181" s="17"/>
      <c r="E181" t="s">
        <v>2369</v>
      </c>
      <c r="F181" s="12">
        <v>42702</v>
      </c>
      <c r="G181" s="1">
        <v>371385.97</v>
      </c>
      <c r="H181" s="1">
        <f t="shared" si="3"/>
        <v>0</v>
      </c>
      <c r="J181" s="82"/>
      <c r="K181" s="82"/>
      <c r="L181" s="83"/>
      <c r="M181" s="83"/>
    </row>
    <row r="182" spans="1:13">
      <c r="A182" t="s">
        <v>2179</v>
      </c>
      <c r="B182" t="s">
        <v>2180</v>
      </c>
      <c r="C182" s="1">
        <v>-344378.15</v>
      </c>
      <c r="D182" s="17"/>
      <c r="E182" t="s">
        <v>2367</v>
      </c>
      <c r="F182" s="12">
        <v>42702</v>
      </c>
      <c r="G182" s="1">
        <v>344378.15</v>
      </c>
      <c r="H182" s="1">
        <f t="shared" si="3"/>
        <v>0</v>
      </c>
      <c r="J182" s="82"/>
      <c r="K182" s="82"/>
      <c r="L182" s="83"/>
      <c r="M182" s="83"/>
    </row>
    <row r="183" spans="1:13">
      <c r="A183" t="s">
        <v>2181</v>
      </c>
      <c r="B183" t="s">
        <v>2182</v>
      </c>
      <c r="C183" s="1">
        <v>-305558.99</v>
      </c>
      <c r="D183" s="17"/>
      <c r="E183" t="s">
        <v>2368</v>
      </c>
      <c r="F183" s="12">
        <v>42702</v>
      </c>
      <c r="G183" s="1">
        <v>305558.99</v>
      </c>
      <c r="H183" s="1">
        <f t="shared" si="3"/>
        <v>0</v>
      </c>
      <c r="J183" s="82"/>
      <c r="K183" s="82"/>
      <c r="L183" s="83"/>
      <c r="M183" s="83"/>
    </row>
    <row r="184" spans="1:13">
      <c r="A184" t="s">
        <v>2183</v>
      </c>
      <c r="B184" t="s">
        <v>2184</v>
      </c>
      <c r="C184" s="1">
        <v>-261126.03</v>
      </c>
      <c r="D184" s="17"/>
      <c r="E184" t="s">
        <v>2366</v>
      </c>
      <c r="F184" s="12">
        <v>42702</v>
      </c>
      <c r="G184" s="1">
        <v>261126.03</v>
      </c>
      <c r="H184" s="1">
        <f t="shared" si="3"/>
        <v>0</v>
      </c>
      <c r="J184" s="82"/>
      <c r="K184" s="82"/>
      <c r="L184" s="83"/>
      <c r="M184" s="83"/>
    </row>
    <row r="185" spans="1:13">
      <c r="A185" t="s">
        <v>2185</v>
      </c>
      <c r="B185" t="s">
        <v>2186</v>
      </c>
      <c r="C185" s="1">
        <v>-371385.97</v>
      </c>
      <c r="D185" s="17"/>
      <c r="E185" t="s">
        <v>2370</v>
      </c>
      <c r="F185" s="12">
        <v>42702</v>
      </c>
      <c r="G185" s="1">
        <v>371385.97</v>
      </c>
      <c r="H185" s="1">
        <f t="shared" si="3"/>
        <v>0</v>
      </c>
      <c r="J185" s="82"/>
      <c r="K185" s="82"/>
      <c r="L185" s="83"/>
      <c r="M185" s="83"/>
    </row>
    <row r="186" spans="1:13">
      <c r="A186" t="s">
        <v>2187</v>
      </c>
      <c r="B186" t="s">
        <v>2188</v>
      </c>
      <c r="C186" s="65">
        <v>-432379.73</v>
      </c>
      <c r="D186" s="17"/>
      <c r="E186" t="s">
        <v>2371</v>
      </c>
      <c r="F186" s="12">
        <v>42702</v>
      </c>
      <c r="G186" s="1">
        <v>432379.73</v>
      </c>
      <c r="H186" s="1"/>
      <c r="J186" s="82"/>
      <c r="K186" s="82"/>
      <c r="L186" s="83"/>
      <c r="M186" s="83"/>
    </row>
    <row r="187" spans="1:13">
      <c r="A187" t="s">
        <v>2189</v>
      </c>
      <c r="B187" t="s">
        <v>2190</v>
      </c>
      <c r="C187" s="1">
        <v>-208513.53</v>
      </c>
      <c r="D187" s="17"/>
      <c r="E187" t="s">
        <v>2348</v>
      </c>
      <c r="F187" s="12">
        <v>42696</v>
      </c>
      <c r="G187" s="1">
        <v>208513.53</v>
      </c>
      <c r="H187" s="1">
        <f t="shared" si="3"/>
        <v>0</v>
      </c>
      <c r="J187" s="82"/>
      <c r="K187" s="82"/>
      <c r="L187" s="83"/>
      <c r="M187" s="83"/>
    </row>
    <row r="188" spans="1:13">
      <c r="A188" t="s">
        <v>2191</v>
      </c>
      <c r="B188" t="s">
        <v>2192</v>
      </c>
      <c r="C188" s="1">
        <v>-29818.11</v>
      </c>
      <c r="D188" s="17"/>
      <c r="E188" t="s">
        <v>2364</v>
      </c>
      <c r="F188" s="12">
        <v>42671</v>
      </c>
      <c r="G188" s="1">
        <v>239718.11</v>
      </c>
      <c r="H188" s="1"/>
      <c r="J188" s="82"/>
      <c r="K188" s="82"/>
      <c r="L188" s="83"/>
      <c r="M188" s="83"/>
    </row>
    <row r="189" spans="1:13">
      <c r="A189" t="s">
        <v>2193</v>
      </c>
      <c r="B189" t="s">
        <v>2194</v>
      </c>
      <c r="C189" s="1">
        <v>-613004.69999999995</v>
      </c>
      <c r="D189" s="17"/>
      <c r="E189" t="s">
        <v>2374</v>
      </c>
      <c r="F189" s="12"/>
      <c r="G189" s="1"/>
      <c r="J189" s="82"/>
      <c r="K189" s="82"/>
      <c r="L189" s="83"/>
      <c r="M189" s="83"/>
    </row>
    <row r="190" spans="1:13">
      <c r="A190" t="s">
        <v>2195</v>
      </c>
      <c r="B190" t="s">
        <v>2196</v>
      </c>
      <c r="C190" s="1">
        <v>-231054.74</v>
      </c>
      <c r="D190" s="17"/>
      <c r="E190" t="s">
        <v>2360</v>
      </c>
      <c r="F190" s="12">
        <v>42667</v>
      </c>
      <c r="G190" s="1">
        <v>231054.74</v>
      </c>
      <c r="H190" s="1">
        <f t="shared" si="3"/>
        <v>0</v>
      </c>
      <c r="J190" s="82"/>
      <c r="K190" s="82"/>
      <c r="L190" s="83"/>
      <c r="M190" s="83"/>
    </row>
    <row r="191" spans="1:13">
      <c r="A191" t="s">
        <v>2197</v>
      </c>
      <c r="B191" t="s">
        <v>60</v>
      </c>
      <c r="C191" s="1">
        <v>-322851.02</v>
      </c>
      <c r="D191" s="17"/>
      <c r="E191" t="s">
        <v>776</v>
      </c>
      <c r="F191" s="12"/>
      <c r="G191" s="1"/>
      <c r="J191" s="82"/>
      <c r="K191" s="82"/>
      <c r="L191" s="83"/>
      <c r="M191" s="83"/>
    </row>
    <row r="192" spans="1:13">
      <c r="A192" t="s">
        <v>2198</v>
      </c>
      <c r="B192" t="s">
        <v>2199</v>
      </c>
      <c r="C192" s="1">
        <v>-199907.42</v>
      </c>
      <c r="D192" s="17"/>
      <c r="E192" t="s">
        <v>2362</v>
      </c>
      <c r="F192" s="12">
        <v>42690</v>
      </c>
      <c r="G192" s="1">
        <v>199906.42</v>
      </c>
      <c r="H192" s="1">
        <f t="shared" si="3"/>
        <v>-1</v>
      </c>
      <c r="J192" s="82"/>
      <c r="K192" s="82"/>
      <c r="L192" s="83"/>
      <c r="M192" s="83"/>
    </row>
    <row r="193" spans="1:13">
      <c r="A193" t="s">
        <v>2200</v>
      </c>
      <c r="B193" t="s">
        <v>2201</v>
      </c>
      <c r="C193" s="1">
        <v>-367633.2</v>
      </c>
      <c r="D193" s="17"/>
      <c r="E193" t="s">
        <v>2374</v>
      </c>
      <c r="F193" s="12"/>
      <c r="G193" s="1"/>
      <c r="J193" s="82"/>
      <c r="K193" s="82"/>
      <c r="L193" s="83"/>
      <c r="M193" s="83"/>
    </row>
    <row r="194" spans="1:13">
      <c r="A194" t="s">
        <v>2202</v>
      </c>
      <c r="B194" t="s">
        <v>2203</v>
      </c>
      <c r="C194" s="1">
        <v>-319873.53000000003</v>
      </c>
      <c r="D194" s="17"/>
      <c r="E194" t="s">
        <v>2358</v>
      </c>
      <c r="F194" s="12">
        <v>42639</v>
      </c>
      <c r="G194" s="1">
        <v>319873.53000000003</v>
      </c>
      <c r="H194" s="1">
        <f t="shared" si="3"/>
        <v>0</v>
      </c>
      <c r="J194" s="82"/>
      <c r="K194" s="82"/>
      <c r="L194" s="83"/>
      <c r="M194" s="83"/>
    </row>
    <row r="195" spans="1:13">
      <c r="A195" t="s">
        <v>2204</v>
      </c>
      <c r="B195" t="s">
        <v>2205</v>
      </c>
      <c r="C195" s="1">
        <v>-230853.79</v>
      </c>
      <c r="D195" s="17"/>
      <c r="E195" t="s">
        <v>2374</v>
      </c>
      <c r="F195" s="12"/>
      <c r="G195" s="1"/>
      <c r="J195" s="82"/>
      <c r="K195" s="82"/>
      <c r="L195" s="83"/>
      <c r="M195" s="83"/>
    </row>
    <row r="196" spans="1:13">
      <c r="A196" t="s">
        <v>2206</v>
      </c>
      <c r="B196" t="s">
        <v>2207</v>
      </c>
      <c r="C196" s="1">
        <v>-231054.74</v>
      </c>
      <c r="D196" s="17"/>
      <c r="E196" t="s">
        <v>2374</v>
      </c>
      <c r="F196" s="12"/>
      <c r="G196" s="1"/>
      <c r="J196" s="82"/>
      <c r="K196" s="82"/>
      <c r="L196" s="83"/>
      <c r="M196" s="83"/>
    </row>
    <row r="197" spans="1:13">
      <c r="A197" t="s">
        <v>2208</v>
      </c>
      <c r="B197" t="s">
        <v>2209</v>
      </c>
      <c r="C197" s="1">
        <v>-344378.15</v>
      </c>
      <c r="D197" s="17"/>
      <c r="F197" s="12"/>
      <c r="G197" s="1"/>
      <c r="H197" s="24" t="s">
        <v>506</v>
      </c>
      <c r="J197" s="82"/>
      <c r="K197" s="82"/>
      <c r="L197" s="83"/>
      <c r="M197" s="83"/>
    </row>
    <row r="198" spans="1:13">
      <c r="A198" t="s">
        <v>2210</v>
      </c>
      <c r="B198" t="s">
        <v>2211</v>
      </c>
      <c r="C198" s="1">
        <v>-315098.32</v>
      </c>
      <c r="D198" s="17"/>
      <c r="E198" t="s">
        <v>2373</v>
      </c>
      <c r="F198" s="12">
        <v>42657</v>
      </c>
      <c r="G198" s="1">
        <v>315098.32</v>
      </c>
      <c r="H198" s="1">
        <f>+C198+G198</f>
        <v>0</v>
      </c>
      <c r="J198" s="82"/>
      <c r="K198" s="82"/>
      <c r="L198" s="83"/>
      <c r="M198" s="83"/>
    </row>
    <row r="199" spans="1:13">
      <c r="A199" t="s">
        <v>2212</v>
      </c>
      <c r="B199" t="s">
        <v>2213</v>
      </c>
      <c r="C199" s="1">
        <v>-299748.44</v>
      </c>
      <c r="D199" s="17"/>
      <c r="E199" t="s">
        <v>2365</v>
      </c>
      <c r="F199" s="12">
        <v>42702</v>
      </c>
      <c r="G199" s="1">
        <v>299748.44</v>
      </c>
      <c r="H199" s="1">
        <f>+C199+G199</f>
        <v>0</v>
      </c>
      <c r="J199" s="82"/>
      <c r="K199" s="82"/>
      <c r="L199" s="83"/>
      <c r="M199" s="83"/>
    </row>
    <row r="200" spans="1:13">
      <c r="A200" t="s">
        <v>2214</v>
      </c>
      <c r="B200" t="s">
        <v>2215</v>
      </c>
      <c r="C200" s="1">
        <v>-344378.15</v>
      </c>
      <c r="D200" s="17"/>
      <c r="E200" t="s">
        <v>2349</v>
      </c>
      <c r="F200" s="12">
        <v>42696</v>
      </c>
      <c r="G200" s="1">
        <v>344378.15</v>
      </c>
      <c r="H200" s="1">
        <f>+C200+G200</f>
        <v>0</v>
      </c>
      <c r="J200" s="82"/>
      <c r="K200" s="82"/>
      <c r="L200" s="83"/>
      <c r="M200" s="83"/>
    </row>
    <row r="201" spans="1:13">
      <c r="A201" t="s">
        <v>2216</v>
      </c>
      <c r="B201" t="s">
        <v>2217</v>
      </c>
      <c r="C201" s="1">
        <v>-367631.85</v>
      </c>
      <c r="D201" s="17"/>
      <c r="F201" s="12"/>
      <c r="G201" s="1"/>
      <c r="H201" s="24" t="s">
        <v>506</v>
      </c>
      <c r="J201" s="82"/>
      <c r="K201" s="82"/>
      <c r="L201" s="83"/>
      <c r="M201" s="83"/>
    </row>
    <row r="202" spans="1:13">
      <c r="A202" t="s">
        <v>2218</v>
      </c>
      <c r="B202" t="s">
        <v>2219</v>
      </c>
      <c r="C202" s="1">
        <v>-233353.54</v>
      </c>
      <c r="D202" s="17"/>
      <c r="F202" s="12"/>
      <c r="G202" s="1"/>
      <c r="H202" s="24" t="s">
        <v>506</v>
      </c>
      <c r="J202" s="82"/>
      <c r="K202" s="82"/>
      <c r="L202" s="83"/>
      <c r="M202" s="83"/>
    </row>
    <row r="203" spans="1:13">
      <c r="A203" s="44" t="s">
        <v>2381</v>
      </c>
      <c r="B203" s="44" t="s">
        <v>2382</v>
      </c>
      <c r="C203" s="45">
        <v>-344378.15</v>
      </c>
      <c r="D203" s="17"/>
      <c r="F203" s="12"/>
      <c r="G203" s="1"/>
      <c r="H203" s="24" t="s">
        <v>506</v>
      </c>
      <c r="I203" s="6"/>
      <c r="J203" s="82"/>
      <c r="K203" s="82"/>
      <c r="L203" s="83"/>
      <c r="M203" s="83"/>
    </row>
    <row r="204" spans="1:13" s="44" customFormat="1">
      <c r="A204" s="44" t="s">
        <v>2383</v>
      </c>
      <c r="B204" s="44" t="s">
        <v>2384</v>
      </c>
      <c r="C204" s="45">
        <v>-371385.97</v>
      </c>
      <c r="D204" s="17"/>
      <c r="F204" s="12"/>
      <c r="G204" s="45"/>
      <c r="H204" s="24" t="s">
        <v>506</v>
      </c>
      <c r="I204" s="6"/>
      <c r="J204" s="82"/>
      <c r="K204" s="82"/>
      <c r="L204" s="83"/>
      <c r="M204" s="83"/>
    </row>
    <row r="205" spans="1:13">
      <c r="A205" t="s">
        <v>84</v>
      </c>
      <c r="B205" t="s">
        <v>85</v>
      </c>
      <c r="C205" s="1">
        <v>-173281.88</v>
      </c>
      <c r="D205" s="17"/>
      <c r="E205" t="s">
        <v>479</v>
      </c>
      <c r="F205" s="12">
        <v>42475</v>
      </c>
      <c r="G205" s="1">
        <v>173281.88</v>
      </c>
      <c r="H205" s="1">
        <f>+C205+G205</f>
        <v>0</v>
      </c>
      <c r="I205" s="6"/>
      <c r="J205" s="82"/>
      <c r="K205" s="82"/>
      <c r="L205" s="83"/>
      <c r="M205" s="83"/>
    </row>
    <row r="206" spans="1:13">
      <c r="A206" t="s">
        <v>86</v>
      </c>
      <c r="B206" t="s">
        <v>87</v>
      </c>
      <c r="C206" s="1">
        <v>-251360.44</v>
      </c>
      <c r="D206" s="17"/>
      <c r="E206" t="s">
        <v>461</v>
      </c>
      <c r="F206" s="12">
        <v>42489</v>
      </c>
      <c r="G206" s="1">
        <v>251360.44</v>
      </c>
      <c r="H206" s="1">
        <f>+C206+G206</f>
        <v>0</v>
      </c>
      <c r="I206" s="6"/>
      <c r="J206" s="82"/>
      <c r="K206" s="82"/>
      <c r="L206" s="83"/>
      <c r="M206" s="83"/>
    </row>
    <row r="207" spans="1:13">
      <c r="A207" t="s">
        <v>177</v>
      </c>
      <c r="B207" t="s">
        <v>178</v>
      </c>
      <c r="C207" s="1">
        <v>-273384.83</v>
      </c>
      <c r="D207" s="17"/>
      <c r="E207" t="s">
        <v>450</v>
      </c>
      <c r="F207" s="12">
        <v>42569</v>
      </c>
      <c r="G207" s="1">
        <v>273384.83</v>
      </c>
      <c r="H207" s="1">
        <f>+C207+G207</f>
        <v>0</v>
      </c>
      <c r="I207" s="6"/>
      <c r="J207" s="82"/>
      <c r="K207" s="82"/>
      <c r="L207" s="83"/>
      <c r="M207" s="83"/>
    </row>
    <row r="208" spans="1:13">
      <c r="A208" t="s">
        <v>217</v>
      </c>
      <c r="B208" t="s">
        <v>218</v>
      </c>
      <c r="C208" s="1">
        <v>-355173.85</v>
      </c>
      <c r="D208" s="17"/>
      <c r="E208" t="s">
        <v>468</v>
      </c>
      <c r="F208" s="12">
        <v>42579</v>
      </c>
      <c r="G208" s="1">
        <v>355173.85</v>
      </c>
      <c r="H208" s="1">
        <f>+C208+G208</f>
        <v>0</v>
      </c>
      <c r="I208" s="6"/>
      <c r="J208" s="82"/>
      <c r="K208" s="82"/>
      <c r="L208" s="83"/>
      <c r="M208" s="83"/>
    </row>
    <row r="209" spans="1:13">
      <c r="A209" t="s">
        <v>221</v>
      </c>
      <c r="B209" t="s">
        <v>222</v>
      </c>
      <c r="C209" s="1">
        <v>-538059.35</v>
      </c>
      <c r="D209" s="17"/>
      <c r="E209" t="s">
        <v>442</v>
      </c>
      <c r="F209" s="12">
        <v>42583</v>
      </c>
      <c r="G209" s="1">
        <v>538059.35</v>
      </c>
      <c r="H209" s="1">
        <f t="shared" ref="H209:H226" si="5">+C209+G209</f>
        <v>0</v>
      </c>
      <c r="J209" s="82"/>
      <c r="K209" s="82"/>
      <c r="L209" s="83"/>
      <c r="M209" s="83"/>
    </row>
    <row r="210" spans="1:13">
      <c r="A210" t="s">
        <v>778</v>
      </c>
      <c r="B210" t="s">
        <v>779</v>
      </c>
      <c r="C210" s="1">
        <v>-394500.3</v>
      </c>
      <c r="D210" s="17"/>
      <c r="E210" t="s">
        <v>759</v>
      </c>
      <c r="F210" s="12">
        <v>42612</v>
      </c>
      <c r="G210" s="1">
        <v>394500.3</v>
      </c>
      <c r="H210" s="1">
        <f t="shared" si="5"/>
        <v>0</v>
      </c>
      <c r="J210" s="82"/>
      <c r="K210" s="82"/>
      <c r="L210" s="83"/>
      <c r="M210" s="83"/>
    </row>
    <row r="211" spans="1:13">
      <c r="A211" t="s">
        <v>385</v>
      </c>
      <c r="B211" t="s">
        <v>386</v>
      </c>
      <c r="C211" s="1">
        <v>-175981.88</v>
      </c>
      <c r="D211" s="17"/>
      <c r="E211" t="s">
        <v>478</v>
      </c>
      <c r="F211" s="12">
        <v>42606</v>
      </c>
      <c r="G211" s="1">
        <v>175981.88</v>
      </c>
      <c r="H211" s="1">
        <f t="shared" si="5"/>
        <v>0</v>
      </c>
      <c r="J211" s="82"/>
      <c r="K211" s="82"/>
      <c r="L211" s="83"/>
      <c r="M211" s="83"/>
    </row>
    <row r="212" spans="1:13">
      <c r="A212" t="s">
        <v>391</v>
      </c>
      <c r="B212" t="s">
        <v>392</v>
      </c>
      <c r="C212" s="1">
        <v>-538059.35</v>
      </c>
      <c r="D212" s="17"/>
      <c r="E212" t="s">
        <v>443</v>
      </c>
      <c r="F212" s="12">
        <v>42611</v>
      </c>
      <c r="G212" s="1">
        <v>538059.35</v>
      </c>
      <c r="H212" s="1">
        <f t="shared" si="5"/>
        <v>0</v>
      </c>
      <c r="J212" s="82"/>
      <c r="K212" s="82"/>
      <c r="L212" s="83"/>
      <c r="M212" s="83"/>
    </row>
    <row r="213" spans="1:13">
      <c r="A213" t="s">
        <v>682</v>
      </c>
      <c r="B213" t="s">
        <v>683</v>
      </c>
      <c r="C213" s="1">
        <v>-287205.17</v>
      </c>
      <c r="D213" s="17"/>
      <c r="E213" t="s">
        <v>1010</v>
      </c>
      <c r="F213" s="12">
        <v>42625</v>
      </c>
      <c r="G213" s="1">
        <v>287205.17</v>
      </c>
      <c r="H213" s="1">
        <f t="shared" si="5"/>
        <v>0</v>
      </c>
      <c r="J213" s="82"/>
      <c r="K213" s="82"/>
      <c r="L213" s="83"/>
      <c r="M213" s="83"/>
    </row>
    <row r="214" spans="1:13">
      <c r="A214" t="s">
        <v>710</v>
      </c>
      <c r="B214" t="s">
        <v>711</v>
      </c>
      <c r="C214" s="1">
        <v>-469238</v>
      </c>
      <c r="D214" s="17"/>
      <c r="E214" t="s">
        <v>1012</v>
      </c>
      <c r="F214" s="12">
        <v>42625</v>
      </c>
      <c r="G214" s="1">
        <v>469238.83</v>
      </c>
      <c r="H214" s="1">
        <f t="shared" si="5"/>
        <v>0.83000000001629815</v>
      </c>
      <c r="J214" s="82"/>
      <c r="K214" s="82"/>
      <c r="L214" s="83"/>
      <c r="M214" s="83"/>
    </row>
    <row r="215" spans="1:13">
      <c r="A215" t="s">
        <v>712</v>
      </c>
      <c r="B215" t="s">
        <v>713</v>
      </c>
      <c r="C215" s="1">
        <v>-538059.35</v>
      </c>
      <c r="D215" s="17"/>
      <c r="E215" t="s">
        <v>1014</v>
      </c>
      <c r="F215" s="12">
        <v>42625</v>
      </c>
      <c r="G215" s="1">
        <v>538059.35</v>
      </c>
      <c r="H215" s="1">
        <f t="shared" si="5"/>
        <v>0</v>
      </c>
      <c r="J215" s="82"/>
      <c r="K215" s="82"/>
      <c r="L215" s="83"/>
      <c r="M215" s="83"/>
    </row>
    <row r="216" spans="1:13">
      <c r="A216" t="s">
        <v>720</v>
      </c>
      <c r="B216" t="s">
        <v>721</v>
      </c>
      <c r="C216" s="1">
        <v>-274756.39</v>
      </c>
      <c r="D216" s="17"/>
      <c r="E216" t="s">
        <v>1018</v>
      </c>
      <c r="F216" s="12">
        <v>42632</v>
      </c>
      <c r="G216" s="1">
        <v>274756.39</v>
      </c>
      <c r="H216" s="1">
        <f t="shared" si="5"/>
        <v>0</v>
      </c>
      <c r="J216" s="82"/>
      <c r="K216" s="82"/>
      <c r="L216" s="83"/>
      <c r="M216" s="83"/>
    </row>
    <row r="217" spans="1:13">
      <c r="A217" t="s">
        <v>722</v>
      </c>
      <c r="B217" t="s">
        <v>723</v>
      </c>
      <c r="C217" s="1">
        <v>-287205.17</v>
      </c>
      <c r="D217" s="17"/>
      <c r="E217" t="s">
        <v>1024</v>
      </c>
      <c r="F217" s="12">
        <v>42635</v>
      </c>
      <c r="G217" s="1">
        <v>287205.17</v>
      </c>
      <c r="H217" s="1">
        <f t="shared" si="5"/>
        <v>0</v>
      </c>
      <c r="J217" s="82"/>
      <c r="K217" s="82"/>
      <c r="L217" s="83"/>
      <c r="M217" s="83"/>
    </row>
    <row r="218" spans="1:13">
      <c r="A218" t="s">
        <v>726</v>
      </c>
      <c r="B218" t="s">
        <v>727</v>
      </c>
      <c r="C218" s="1">
        <v>-287205.17</v>
      </c>
      <c r="D218" s="17"/>
      <c r="E218" t="s">
        <v>1025</v>
      </c>
      <c r="F218" s="12">
        <v>42635</v>
      </c>
      <c r="G218" s="1">
        <v>287205.17</v>
      </c>
      <c r="H218" s="1">
        <f t="shared" si="5"/>
        <v>0</v>
      </c>
      <c r="J218" s="82"/>
      <c r="K218" s="82"/>
      <c r="L218" s="83"/>
      <c r="M218" s="83"/>
    </row>
    <row r="219" spans="1:13">
      <c r="A219" t="s">
        <v>756</v>
      </c>
      <c r="B219" t="s">
        <v>757</v>
      </c>
      <c r="C219" s="1">
        <v>-521662.77</v>
      </c>
      <c r="D219" s="17"/>
      <c r="E219" t="s">
        <v>1033</v>
      </c>
      <c r="F219" s="12">
        <v>42643</v>
      </c>
      <c r="G219" s="1">
        <v>521662.77</v>
      </c>
      <c r="H219" s="1">
        <f t="shared" si="5"/>
        <v>0</v>
      </c>
      <c r="J219" s="82"/>
      <c r="K219" s="82"/>
      <c r="L219" s="83"/>
      <c r="M219" s="83"/>
    </row>
    <row r="220" spans="1:13">
      <c r="A220" t="s">
        <v>990</v>
      </c>
      <c r="B220" t="s">
        <v>991</v>
      </c>
      <c r="C220" s="1">
        <v>-287205.17</v>
      </c>
      <c r="D220" s="17"/>
      <c r="E220" t="s">
        <v>1036</v>
      </c>
      <c r="F220" s="12">
        <v>42636</v>
      </c>
      <c r="G220" s="1">
        <v>287205.17</v>
      </c>
      <c r="H220" s="1">
        <f t="shared" si="5"/>
        <v>0</v>
      </c>
      <c r="J220" s="82"/>
      <c r="K220" s="82"/>
      <c r="L220" s="83"/>
      <c r="M220" s="83"/>
    </row>
    <row r="221" spans="1:13">
      <c r="A221" t="s">
        <v>1000</v>
      </c>
      <c r="B221" t="s">
        <v>1001</v>
      </c>
      <c r="C221" s="1">
        <v>-477168.8</v>
      </c>
      <c r="D221" s="17"/>
      <c r="E221" t="s">
        <v>1086</v>
      </c>
      <c r="F221" s="12">
        <v>42660</v>
      </c>
      <c r="G221" s="1">
        <v>477168.8</v>
      </c>
      <c r="H221" s="1">
        <f t="shared" si="5"/>
        <v>0</v>
      </c>
      <c r="J221" s="82"/>
      <c r="K221" s="82"/>
      <c r="L221" s="83"/>
      <c r="M221" s="83"/>
    </row>
    <row r="222" spans="1:13">
      <c r="A222" t="s">
        <v>2220</v>
      </c>
      <c r="B222" t="s">
        <v>2221</v>
      </c>
      <c r="C222" s="1">
        <v>-477168.8</v>
      </c>
      <c r="D222" s="17"/>
      <c r="E222" t="s">
        <v>2250</v>
      </c>
      <c r="F222" s="12">
        <v>42681</v>
      </c>
      <c r="G222" s="1">
        <v>477168.8</v>
      </c>
      <c r="H222" s="1">
        <f t="shared" si="5"/>
        <v>0</v>
      </c>
      <c r="J222" s="82"/>
      <c r="K222" s="82"/>
      <c r="L222" s="83"/>
      <c r="M222" s="83"/>
    </row>
    <row r="223" spans="1:13">
      <c r="A223" t="s">
        <v>2222</v>
      </c>
      <c r="B223" t="s">
        <v>2223</v>
      </c>
      <c r="C223" s="1">
        <v>-477168.8</v>
      </c>
      <c r="D223" s="17"/>
      <c r="E223" t="s">
        <v>2251</v>
      </c>
      <c r="F223" s="12">
        <v>42681</v>
      </c>
      <c r="G223" s="1">
        <v>477168.8</v>
      </c>
      <c r="H223" s="1">
        <f t="shared" si="5"/>
        <v>0</v>
      </c>
      <c r="J223" s="82"/>
      <c r="K223" s="82"/>
      <c r="L223" s="83"/>
      <c r="M223" s="83"/>
    </row>
    <row r="224" spans="1:13">
      <c r="A224" t="s">
        <v>2224</v>
      </c>
      <c r="B224" t="s">
        <v>2225</v>
      </c>
      <c r="C224" s="1">
        <v>-32716.04</v>
      </c>
      <c r="D224" s="17"/>
      <c r="E224" t="s">
        <v>2359</v>
      </c>
      <c r="F224" s="12">
        <v>42520</v>
      </c>
      <c r="G224" s="1">
        <v>32716.04</v>
      </c>
      <c r="H224" s="1">
        <f t="shared" si="5"/>
        <v>0</v>
      </c>
      <c r="J224" s="82"/>
      <c r="K224" s="82"/>
      <c r="L224" s="83"/>
      <c r="M224" s="83"/>
    </row>
    <row r="225" spans="1:13">
      <c r="A225" t="s">
        <v>2226</v>
      </c>
      <c r="B225" t="s">
        <v>2227</v>
      </c>
      <c r="C225" s="1">
        <v>-530495.29</v>
      </c>
      <c r="D225" s="17"/>
      <c r="E225" t="s">
        <v>2306</v>
      </c>
      <c r="F225" s="12">
        <v>42689</v>
      </c>
      <c r="G225" s="1">
        <v>530495.29</v>
      </c>
      <c r="H225" s="1">
        <f t="shared" si="5"/>
        <v>0</v>
      </c>
      <c r="J225" s="82"/>
      <c r="K225" s="82"/>
      <c r="L225" s="83"/>
      <c r="M225" s="83"/>
    </row>
    <row r="226" spans="1:13">
      <c r="A226" t="s">
        <v>2228</v>
      </c>
      <c r="B226" t="s">
        <v>2229</v>
      </c>
      <c r="C226" s="1">
        <v>-530495.29</v>
      </c>
      <c r="D226" s="17"/>
      <c r="E226" t="s">
        <v>1043</v>
      </c>
      <c r="F226" s="12">
        <v>42657</v>
      </c>
      <c r="G226" s="1">
        <v>530495.29</v>
      </c>
      <c r="H226" s="1">
        <f t="shared" si="5"/>
        <v>0</v>
      </c>
      <c r="J226" s="82"/>
      <c r="K226" s="82"/>
      <c r="L226" s="83"/>
      <c r="M226" s="83"/>
    </row>
    <row r="227" spans="1:13">
      <c r="A227" t="s">
        <v>227</v>
      </c>
      <c r="B227" t="s">
        <v>228</v>
      </c>
      <c r="C227" s="79">
        <v>785773.04</v>
      </c>
      <c r="D227" s="17"/>
      <c r="F227" s="12"/>
      <c r="G227" s="1"/>
      <c r="J227" s="82"/>
      <c r="K227" s="82"/>
      <c r="L227" s="83"/>
      <c r="M227" s="83"/>
    </row>
    <row r="228" spans="1:13">
      <c r="J228" s="82"/>
      <c r="K228" s="82"/>
      <c r="L228" s="83"/>
      <c r="M228" s="83"/>
    </row>
    <row r="229" spans="1:13">
      <c r="B229" s="29" t="s">
        <v>1269</v>
      </c>
      <c r="C229" s="22">
        <f>+SUM(C8:C227)</f>
        <v>-56741301.849999957</v>
      </c>
      <c r="E229" t="s">
        <v>2356</v>
      </c>
      <c r="F229" s="12">
        <v>42696</v>
      </c>
      <c r="G229" s="1">
        <v>344378.15</v>
      </c>
      <c r="J229" s="82"/>
      <c r="K229" s="82"/>
      <c r="L229" s="83"/>
    </row>
    <row r="230" spans="1:13">
      <c r="C230" s="1"/>
      <c r="E230" t="s">
        <v>2361</v>
      </c>
      <c r="F230" s="12">
        <v>42683</v>
      </c>
      <c r="G230" s="1">
        <v>322851.02</v>
      </c>
    </row>
    <row r="231" spans="1:13">
      <c r="C231" s="1"/>
      <c r="E231" t="s">
        <v>2235</v>
      </c>
      <c r="F231" s="12">
        <v>42674</v>
      </c>
      <c r="G231" s="1">
        <v>299748.44</v>
      </c>
    </row>
    <row r="232" spans="1:13">
      <c r="E232" t="s">
        <v>2246</v>
      </c>
      <c r="F232" s="12">
        <v>42681</v>
      </c>
      <c r="G232" s="1">
        <v>59762.61</v>
      </c>
    </row>
    <row r="233" spans="1:13">
      <c r="E233" t="s">
        <v>2363</v>
      </c>
      <c r="F233" s="12">
        <v>42640</v>
      </c>
      <c r="G233" s="1">
        <v>367631.85</v>
      </c>
    </row>
    <row r="234" spans="1:13">
      <c r="E234" t="s">
        <v>2272</v>
      </c>
      <c r="F234" s="12">
        <v>42685</v>
      </c>
      <c r="G234" s="1">
        <v>43716.19</v>
      </c>
    </row>
    <row r="235" spans="1:13">
      <c r="E235" t="s">
        <v>2347</v>
      </c>
      <c r="F235" s="12">
        <v>42696</v>
      </c>
      <c r="G235" s="1">
        <v>47583.53</v>
      </c>
    </row>
    <row r="236" spans="1:13">
      <c r="E236" t="s">
        <v>2344</v>
      </c>
      <c r="F236" s="12">
        <v>42696</v>
      </c>
      <c r="G236" s="1">
        <v>175853.54</v>
      </c>
    </row>
    <row r="237" spans="1:13">
      <c r="E237" t="s">
        <v>2273</v>
      </c>
      <c r="F237" s="12">
        <v>42685</v>
      </c>
      <c r="G237" s="1">
        <v>248996.66</v>
      </c>
    </row>
    <row r="238" spans="1:13">
      <c r="E238" t="s">
        <v>2308</v>
      </c>
      <c r="F238" s="12">
        <v>42689</v>
      </c>
      <c r="G238" s="1">
        <v>166639.63</v>
      </c>
    </row>
    <row r="239" spans="1:13">
      <c r="E239" t="s">
        <v>2315</v>
      </c>
      <c r="F239" s="12">
        <v>42689</v>
      </c>
      <c r="G239" s="1">
        <v>289916.62</v>
      </c>
    </row>
    <row r="240" spans="1:13">
      <c r="E240" t="s">
        <v>2291</v>
      </c>
      <c r="F240" s="12">
        <v>42688</v>
      </c>
      <c r="G240" s="1">
        <v>289916.62</v>
      </c>
    </row>
    <row r="241" spans="5:7">
      <c r="E241" t="s">
        <v>2286</v>
      </c>
      <c r="F241" s="12">
        <v>42688</v>
      </c>
      <c r="G241" s="1">
        <v>220033.54</v>
      </c>
    </row>
    <row r="243" spans="5:7">
      <c r="E243" s="29" t="s">
        <v>1269</v>
      </c>
      <c r="F243" s="29"/>
      <c r="G243" s="22">
        <f>+SUM(G8:G242)</f>
        <v>56132606.209999956</v>
      </c>
    </row>
    <row r="244" spans="5:7">
      <c r="E244" s="29" t="s">
        <v>1821</v>
      </c>
      <c r="F244" s="29"/>
      <c r="G244" s="22">
        <f>+'[9]30'!$G$214</f>
        <v>56132606.210000001</v>
      </c>
    </row>
    <row r="245" spans="5:7">
      <c r="E245" s="29" t="s">
        <v>237</v>
      </c>
      <c r="F245" s="29"/>
      <c r="G245" s="22">
        <f>+G243-G244</f>
        <v>0</v>
      </c>
    </row>
  </sheetData>
  <autoFilter ref="A7:I227"/>
  <sortState ref="A8:H237">
    <sortCondition ref="A8:A237"/>
  </sortState>
  <pageMargins left="0.70866141732283472" right="0.70866141732283472" top="0.74803149606299213" bottom="0.74803149606299213" header="0.31496062992125984" footer="0.31496062992125984"/>
  <pageSetup scale="57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0"/>
  <sheetViews>
    <sheetView tabSelected="1" zoomScale="90" zoomScaleNormal="90" workbookViewId="0">
      <selection activeCell="E5" sqref="E5"/>
    </sheetView>
  </sheetViews>
  <sheetFormatPr baseColWidth="10" defaultRowHeight="15"/>
  <cols>
    <col min="1" max="1" width="14.5703125" bestFit="1" customWidth="1"/>
    <col min="2" max="2" width="39.28515625" bestFit="1" customWidth="1"/>
    <col min="3" max="3" width="15.7109375" customWidth="1"/>
    <col min="4" max="4" width="1.42578125" customWidth="1"/>
    <col min="5" max="5" width="21.7109375" customWidth="1"/>
    <col min="7" max="7" width="13.5703125" bestFit="1" customWidth="1"/>
    <col min="8" max="8" width="13.140625" bestFit="1" customWidth="1"/>
    <col min="9" max="9" width="59" bestFit="1" customWidth="1"/>
    <col min="10" max="10" width="11.5703125" bestFit="1" customWidth="1"/>
    <col min="14" max="14" width="20" bestFit="1" customWidth="1"/>
  </cols>
  <sheetData>
    <row r="1" spans="1:12">
      <c r="A1" s="44"/>
      <c r="B1" s="44"/>
      <c r="C1" s="44"/>
      <c r="D1" s="27"/>
      <c r="E1" s="44"/>
      <c r="F1" s="44"/>
      <c r="G1" s="44"/>
      <c r="H1" s="44"/>
      <c r="I1" s="44"/>
      <c r="J1" s="44"/>
      <c r="K1" s="44"/>
    </row>
    <row r="2" spans="1:12">
      <c r="A2" s="44"/>
      <c r="B2" s="2" t="s">
        <v>229</v>
      </c>
      <c r="C2" s="44"/>
      <c r="D2" s="27"/>
      <c r="E2" s="44"/>
      <c r="F2" s="44"/>
      <c r="G2" s="44"/>
      <c r="H2" s="44"/>
      <c r="I2" s="44"/>
      <c r="J2" s="44"/>
      <c r="K2" s="44"/>
    </row>
    <row r="3" spans="1:12">
      <c r="A3" s="44"/>
      <c r="B3" s="2" t="s">
        <v>230</v>
      </c>
      <c r="C3" s="44"/>
      <c r="D3" s="27"/>
      <c r="E3" s="44"/>
      <c r="F3" s="44"/>
      <c r="G3" s="44"/>
      <c r="H3" s="44"/>
      <c r="I3" s="44"/>
      <c r="J3" s="44"/>
      <c r="K3" s="44"/>
    </row>
    <row r="4" spans="1:12">
      <c r="A4" s="44"/>
      <c r="B4" s="2" t="s">
        <v>231</v>
      </c>
      <c r="C4" s="44"/>
      <c r="D4" s="27"/>
      <c r="E4" s="44"/>
      <c r="F4" s="44"/>
      <c r="G4" s="44"/>
      <c r="H4" s="44"/>
      <c r="I4" s="44"/>
      <c r="J4" s="44"/>
      <c r="K4" s="44"/>
    </row>
    <row r="5" spans="1:12">
      <c r="A5" s="44"/>
      <c r="B5" s="3">
        <v>42705</v>
      </c>
      <c r="C5" s="44"/>
      <c r="D5" s="27"/>
      <c r="E5" s="44"/>
      <c r="F5" s="44"/>
      <c r="G5" s="44"/>
      <c r="H5" s="44"/>
      <c r="I5" s="44"/>
      <c r="J5" s="44"/>
      <c r="K5" s="44"/>
    </row>
    <row r="6" spans="1:12">
      <c r="A6" s="44"/>
      <c r="B6" s="44"/>
      <c r="C6" s="44"/>
      <c r="D6" s="27"/>
      <c r="E6" s="44"/>
      <c r="F6" s="44"/>
      <c r="G6" s="44"/>
      <c r="H6" s="44"/>
      <c r="I6" s="44"/>
      <c r="J6" s="44"/>
      <c r="K6" s="44"/>
    </row>
    <row r="7" spans="1:12">
      <c r="A7" s="4" t="s">
        <v>232</v>
      </c>
      <c r="B7" s="4" t="s">
        <v>233</v>
      </c>
      <c r="C7" s="4" t="s">
        <v>234</v>
      </c>
      <c r="D7" s="16"/>
      <c r="E7" s="4" t="s">
        <v>233</v>
      </c>
      <c r="F7" s="4" t="s">
        <v>511</v>
      </c>
      <c r="G7" s="4" t="s">
        <v>234</v>
      </c>
      <c r="H7" s="4" t="s">
        <v>237</v>
      </c>
      <c r="I7" s="4" t="s">
        <v>2558</v>
      </c>
      <c r="J7" s="44"/>
      <c r="K7" s="44"/>
    </row>
    <row r="8" spans="1:12" s="69" customFormat="1">
      <c r="A8" s="69" t="s">
        <v>1</v>
      </c>
      <c r="B8" s="69" t="s">
        <v>2</v>
      </c>
      <c r="C8" s="72">
        <v>-176080</v>
      </c>
      <c r="D8" s="17"/>
      <c r="E8" s="69" t="s">
        <v>496</v>
      </c>
      <c r="F8" s="12">
        <v>42731</v>
      </c>
      <c r="G8" s="70">
        <v>176080</v>
      </c>
      <c r="H8" s="70">
        <f>+C8+G8</f>
        <v>0</v>
      </c>
      <c r="I8" s="6"/>
    </row>
    <row r="9" spans="1:12" s="46" customFormat="1">
      <c r="A9" s="46" t="s">
        <v>18</v>
      </c>
      <c r="B9" s="46" t="s">
        <v>19</v>
      </c>
      <c r="C9" s="54">
        <v>-221483.18</v>
      </c>
      <c r="D9" s="17"/>
      <c r="E9" s="53" t="s">
        <v>433</v>
      </c>
      <c r="F9" s="12">
        <v>42731</v>
      </c>
      <c r="G9" s="54">
        <v>221483.17</v>
      </c>
      <c r="H9" s="79">
        <f t="shared" ref="H9:H73" si="0">+C9+G9</f>
        <v>-9.9999999802093953E-3</v>
      </c>
      <c r="I9" s="6"/>
      <c r="J9" s="12"/>
      <c r="K9" s="54"/>
      <c r="L9" s="47"/>
    </row>
    <row r="10" spans="1:12">
      <c r="A10" s="69"/>
      <c r="B10" s="69"/>
      <c r="C10" s="70"/>
      <c r="D10" s="17"/>
      <c r="E10" s="53" t="s">
        <v>2516</v>
      </c>
      <c r="F10" s="12">
        <v>42730</v>
      </c>
      <c r="G10" s="54">
        <v>240379.73</v>
      </c>
      <c r="H10" s="79">
        <f t="shared" si="0"/>
        <v>240379.73</v>
      </c>
      <c r="I10" s="6"/>
      <c r="J10" s="12"/>
      <c r="K10" s="54"/>
      <c r="L10" s="54"/>
    </row>
    <row r="11" spans="1:12">
      <c r="A11" s="44" t="s">
        <v>570</v>
      </c>
      <c r="B11" s="44" t="s">
        <v>571</v>
      </c>
      <c r="C11" s="45">
        <v>-432379.73</v>
      </c>
      <c r="D11" s="17"/>
      <c r="E11" s="53"/>
      <c r="F11" s="12"/>
      <c r="G11" s="54"/>
      <c r="H11" s="79">
        <f t="shared" si="0"/>
        <v>-432379.73</v>
      </c>
      <c r="I11" s="6" t="s">
        <v>1125</v>
      </c>
      <c r="J11" s="12"/>
      <c r="K11" s="54"/>
      <c r="L11" s="54"/>
    </row>
    <row r="12" spans="1:12">
      <c r="A12" s="44" t="s">
        <v>604</v>
      </c>
      <c r="B12" s="44" t="s">
        <v>605</v>
      </c>
      <c r="C12" s="45">
        <v>-453886.17</v>
      </c>
      <c r="D12" s="17"/>
      <c r="E12" s="69"/>
      <c r="F12" s="12"/>
      <c r="G12" s="70"/>
      <c r="H12" s="79">
        <f t="shared" si="0"/>
        <v>-453886.17</v>
      </c>
      <c r="I12" s="6" t="s">
        <v>2555</v>
      </c>
      <c r="J12" s="12"/>
      <c r="K12" s="54"/>
      <c r="L12" s="54"/>
    </row>
    <row r="13" spans="1:12">
      <c r="A13" s="44" t="s">
        <v>614</v>
      </c>
      <c r="B13" s="44" t="s">
        <v>615</v>
      </c>
      <c r="C13" s="45">
        <v>-194080</v>
      </c>
      <c r="D13" s="17"/>
      <c r="E13" s="53" t="s">
        <v>1023</v>
      </c>
      <c r="F13" s="12">
        <v>42731</v>
      </c>
      <c r="G13" s="54">
        <v>194080</v>
      </c>
      <c r="H13" s="79">
        <f t="shared" si="0"/>
        <v>0</v>
      </c>
      <c r="I13" s="6"/>
      <c r="J13" s="12"/>
      <c r="K13" s="54"/>
      <c r="L13" s="54"/>
    </row>
    <row r="14" spans="1:12">
      <c r="A14" s="44" t="s">
        <v>662</v>
      </c>
      <c r="B14" s="44" t="s">
        <v>663</v>
      </c>
      <c r="C14" s="45">
        <v>-95600</v>
      </c>
      <c r="D14" s="17"/>
      <c r="E14" s="53" t="s">
        <v>1021</v>
      </c>
      <c r="F14" s="12">
        <v>42632</v>
      </c>
      <c r="G14" s="54">
        <v>95600</v>
      </c>
      <c r="H14" s="79">
        <f t="shared" si="0"/>
        <v>0</v>
      </c>
      <c r="I14" s="6"/>
      <c r="J14" s="12"/>
      <c r="K14" s="54"/>
      <c r="L14" s="54"/>
    </row>
    <row r="15" spans="1:12">
      <c r="A15" s="44" t="s">
        <v>818</v>
      </c>
      <c r="B15" s="44" t="s">
        <v>819</v>
      </c>
      <c r="C15" s="45">
        <v>-280731.78999999998</v>
      </c>
      <c r="D15" s="17"/>
      <c r="E15" s="53" t="s">
        <v>1059</v>
      </c>
      <c r="F15" s="12">
        <v>42657</v>
      </c>
      <c r="G15" s="54">
        <v>280731.78999999998</v>
      </c>
      <c r="H15" s="79">
        <f t="shared" si="0"/>
        <v>0</v>
      </c>
      <c r="I15" s="6"/>
      <c r="J15" s="12"/>
      <c r="K15" s="54"/>
      <c r="L15" s="54"/>
    </row>
    <row r="16" spans="1:12">
      <c r="A16" s="44" t="s">
        <v>822</v>
      </c>
      <c r="B16" s="44" t="s">
        <v>823</v>
      </c>
      <c r="C16" s="45">
        <v>-280731.78999999998</v>
      </c>
      <c r="D16" s="17"/>
      <c r="E16" s="53" t="s">
        <v>1060</v>
      </c>
      <c r="F16" s="12">
        <v>42657</v>
      </c>
      <c r="G16" s="54">
        <v>280731.78999999998</v>
      </c>
      <c r="H16" s="79">
        <f t="shared" si="0"/>
        <v>0</v>
      </c>
      <c r="I16" s="6"/>
      <c r="J16" s="12"/>
      <c r="K16" s="54"/>
      <c r="L16" s="54"/>
    </row>
    <row r="17" spans="1:12">
      <c r="A17" s="44" t="s">
        <v>824</v>
      </c>
      <c r="B17" s="44" t="s">
        <v>825</v>
      </c>
      <c r="C17" s="45">
        <v>-280731.78999999998</v>
      </c>
      <c r="D17" s="17"/>
      <c r="E17" s="53" t="s">
        <v>1061</v>
      </c>
      <c r="F17" s="12">
        <v>42657</v>
      </c>
      <c r="G17" s="54">
        <v>280731.78999999998</v>
      </c>
      <c r="H17" s="79">
        <f t="shared" si="0"/>
        <v>0</v>
      </c>
      <c r="I17" s="6"/>
      <c r="J17" s="12"/>
      <c r="K17" s="54"/>
      <c r="L17" s="54"/>
    </row>
    <row r="18" spans="1:12">
      <c r="A18" s="44" t="s">
        <v>832</v>
      </c>
      <c r="B18" s="44" t="s">
        <v>833</v>
      </c>
      <c r="C18" s="45">
        <v>-180480</v>
      </c>
      <c r="D18" s="17"/>
      <c r="E18" s="53" t="s">
        <v>1119</v>
      </c>
      <c r="F18" s="12">
        <v>42669</v>
      </c>
      <c r="G18" s="54">
        <v>180480</v>
      </c>
      <c r="H18" s="79">
        <f t="shared" si="0"/>
        <v>0</v>
      </c>
      <c r="I18" s="6"/>
      <c r="J18" s="12"/>
      <c r="K18" s="54"/>
      <c r="L18" s="54"/>
    </row>
    <row r="19" spans="1:12">
      <c r="A19" s="44" t="s">
        <v>1958</v>
      </c>
      <c r="B19" s="44" t="s">
        <v>1959</v>
      </c>
      <c r="C19" s="45">
        <v>-287200</v>
      </c>
      <c r="D19" s="17"/>
      <c r="E19" s="53" t="s">
        <v>2340</v>
      </c>
      <c r="F19" s="12">
        <v>42696</v>
      </c>
      <c r="G19" s="54">
        <v>287200</v>
      </c>
      <c r="H19" s="79">
        <f t="shared" si="0"/>
        <v>0</v>
      </c>
      <c r="I19" s="6"/>
      <c r="J19" s="12"/>
      <c r="K19" s="54"/>
      <c r="L19" s="54"/>
    </row>
    <row r="20" spans="1:12">
      <c r="A20" s="44" t="s">
        <v>1960</v>
      </c>
      <c r="B20" s="69" t="s">
        <v>1961</v>
      </c>
      <c r="C20" s="45">
        <v>-136000</v>
      </c>
      <c r="D20" s="17"/>
      <c r="E20" s="53" t="s">
        <v>2341</v>
      </c>
      <c r="F20" s="12">
        <v>42696</v>
      </c>
      <c r="G20" s="54">
        <v>136000</v>
      </c>
      <c r="H20" s="79">
        <f t="shared" si="0"/>
        <v>0</v>
      </c>
      <c r="I20" s="6"/>
      <c r="J20" s="12"/>
      <c r="K20" s="54"/>
      <c r="L20" s="54"/>
    </row>
    <row r="21" spans="1:12">
      <c r="A21" s="44" t="s">
        <v>1966</v>
      </c>
      <c r="B21" s="44" t="s">
        <v>1967</v>
      </c>
      <c r="C21" s="45">
        <v>-254400</v>
      </c>
      <c r="D21" s="17"/>
      <c r="E21" s="53" t="s">
        <v>2338</v>
      </c>
      <c r="F21" s="12">
        <v>42696</v>
      </c>
      <c r="G21" s="54">
        <v>254400</v>
      </c>
      <c r="H21" s="79">
        <f t="shared" si="0"/>
        <v>0</v>
      </c>
      <c r="I21" s="6"/>
      <c r="J21" s="12"/>
      <c r="K21" s="54"/>
      <c r="L21" s="54"/>
    </row>
    <row r="22" spans="1:12">
      <c r="A22" s="44" t="s">
        <v>1970</v>
      </c>
      <c r="B22" s="44" t="s">
        <v>1971</v>
      </c>
      <c r="C22" s="45">
        <v>-66800</v>
      </c>
      <c r="D22" s="17"/>
      <c r="E22" s="53" t="s">
        <v>2337</v>
      </c>
      <c r="F22" s="12">
        <v>42696</v>
      </c>
      <c r="G22" s="54">
        <v>66800</v>
      </c>
      <c r="H22" s="79">
        <f t="shared" si="0"/>
        <v>0</v>
      </c>
      <c r="I22" s="6"/>
      <c r="J22" s="12"/>
      <c r="K22" s="54"/>
      <c r="L22" s="54"/>
    </row>
    <row r="23" spans="1:12">
      <c r="A23" s="44" t="s">
        <v>1974</v>
      </c>
      <c r="B23" s="44" t="s">
        <v>1975</v>
      </c>
      <c r="C23" s="45">
        <v>-111360</v>
      </c>
      <c r="D23" s="17"/>
      <c r="E23" s="53" t="s">
        <v>2387</v>
      </c>
      <c r="F23" s="12">
        <v>42704</v>
      </c>
      <c r="G23" s="54">
        <v>111360</v>
      </c>
      <c r="H23" s="79">
        <f t="shared" si="0"/>
        <v>0</v>
      </c>
      <c r="I23" s="6"/>
      <c r="J23" s="12"/>
      <c r="K23" s="54"/>
      <c r="L23" s="54"/>
    </row>
    <row r="24" spans="1:12">
      <c r="A24" s="44" t="s">
        <v>2385</v>
      </c>
      <c r="B24" s="44" t="s">
        <v>2386</v>
      </c>
      <c r="C24" s="45">
        <v>-146400</v>
      </c>
      <c r="D24" s="17"/>
      <c r="E24" s="53" t="s">
        <v>2508</v>
      </c>
      <c r="F24" s="12">
        <v>42709</v>
      </c>
      <c r="G24" s="54">
        <v>146400</v>
      </c>
      <c r="H24" s="79">
        <f t="shared" si="0"/>
        <v>0</v>
      </c>
      <c r="I24" s="6"/>
      <c r="J24" s="12"/>
      <c r="K24" s="54"/>
      <c r="L24" s="54"/>
    </row>
    <row r="25" spans="1:12">
      <c r="A25" s="44" t="s">
        <v>868</v>
      </c>
      <c r="B25" s="44" t="s">
        <v>869</v>
      </c>
      <c r="C25" s="45">
        <v>-239920</v>
      </c>
      <c r="D25" s="17"/>
      <c r="E25" s="53" t="s">
        <v>1067</v>
      </c>
      <c r="F25" s="12">
        <v>42731</v>
      </c>
      <c r="G25" s="54">
        <v>239920</v>
      </c>
      <c r="H25" s="79">
        <f t="shared" si="0"/>
        <v>0</v>
      </c>
      <c r="I25" s="6"/>
      <c r="J25" s="12"/>
      <c r="K25" s="54"/>
      <c r="L25" s="54"/>
    </row>
    <row r="26" spans="1:12">
      <c r="A26" s="44" t="s">
        <v>874</v>
      </c>
      <c r="B26" s="44" t="s">
        <v>875</v>
      </c>
      <c r="C26" s="45">
        <v>-261126.03</v>
      </c>
      <c r="D26" s="17"/>
      <c r="E26" s="53" t="s">
        <v>1070</v>
      </c>
      <c r="F26" s="12">
        <v>42657</v>
      </c>
      <c r="G26" s="54">
        <v>261126.03</v>
      </c>
      <c r="H26" s="79">
        <f t="shared" si="0"/>
        <v>0</v>
      </c>
      <c r="I26" s="6"/>
      <c r="J26" s="12"/>
      <c r="K26" s="54"/>
      <c r="L26" s="54"/>
    </row>
    <row r="27" spans="1:12">
      <c r="A27" s="44" t="s">
        <v>876</v>
      </c>
      <c r="B27" s="44" t="s">
        <v>877</v>
      </c>
      <c r="C27" s="45">
        <v>-261126.03</v>
      </c>
      <c r="D27" s="17"/>
      <c r="E27" s="53" t="s">
        <v>2230</v>
      </c>
      <c r="F27" s="12">
        <v>42657</v>
      </c>
      <c r="G27" s="54">
        <v>261126.03</v>
      </c>
      <c r="H27" s="79">
        <f t="shared" si="0"/>
        <v>0</v>
      </c>
      <c r="I27" s="6"/>
      <c r="J27" s="12"/>
      <c r="K27" s="54"/>
      <c r="L27" s="54"/>
    </row>
    <row r="28" spans="1:12">
      <c r="A28" s="44" t="s">
        <v>878</v>
      </c>
      <c r="B28" s="44" t="s">
        <v>879</v>
      </c>
      <c r="C28" s="45">
        <v>-261126.03</v>
      </c>
      <c r="D28" s="17"/>
      <c r="E28" s="53" t="s">
        <v>1071</v>
      </c>
      <c r="F28" s="12">
        <v>42657</v>
      </c>
      <c r="G28" s="54">
        <v>261126.03</v>
      </c>
      <c r="H28" s="79">
        <f t="shared" si="0"/>
        <v>0</v>
      </c>
      <c r="I28" s="6"/>
      <c r="J28" s="12"/>
      <c r="K28" s="54"/>
      <c r="L28" s="54"/>
    </row>
    <row r="29" spans="1:12">
      <c r="A29" s="44" t="s">
        <v>2472</v>
      </c>
      <c r="B29" s="44" t="s">
        <v>2473</v>
      </c>
      <c r="C29" s="49">
        <v>-132800</v>
      </c>
      <c r="D29" s="17"/>
      <c r="E29" s="53" t="s">
        <v>2543</v>
      </c>
      <c r="F29" s="12">
        <v>42731</v>
      </c>
      <c r="G29" s="54">
        <v>132800</v>
      </c>
      <c r="H29" s="79">
        <f t="shared" si="0"/>
        <v>0</v>
      </c>
      <c r="I29" s="6"/>
      <c r="J29" s="12"/>
      <c r="K29" s="54"/>
      <c r="L29" s="54"/>
    </row>
    <row r="30" spans="1:12">
      <c r="A30" s="44" t="s">
        <v>882</v>
      </c>
      <c r="B30" s="44" t="s">
        <v>883</v>
      </c>
      <c r="C30" s="45">
        <v>-261126.03</v>
      </c>
      <c r="D30" s="17"/>
      <c r="E30" s="53" t="s">
        <v>1073</v>
      </c>
      <c r="F30" s="12">
        <v>42657</v>
      </c>
      <c r="G30" s="54">
        <v>261126.03</v>
      </c>
      <c r="H30" s="79">
        <f t="shared" si="0"/>
        <v>0</v>
      </c>
      <c r="I30" s="6"/>
      <c r="J30" s="12"/>
      <c r="K30" s="54"/>
      <c r="L30" s="54"/>
    </row>
    <row r="31" spans="1:12">
      <c r="A31" s="44" t="s">
        <v>884</v>
      </c>
      <c r="B31" s="44" t="s">
        <v>885</v>
      </c>
      <c r="C31" s="45">
        <v>-171226.03</v>
      </c>
      <c r="D31" s="17"/>
      <c r="E31" s="53" t="s">
        <v>1074</v>
      </c>
      <c r="F31" s="12">
        <v>42657</v>
      </c>
      <c r="G31" s="54">
        <v>261126.03</v>
      </c>
      <c r="H31" s="79">
        <f t="shared" si="0"/>
        <v>89900</v>
      </c>
      <c r="I31" s="6" t="s">
        <v>2556</v>
      </c>
      <c r="J31" s="12"/>
      <c r="K31" s="54"/>
      <c r="L31" s="54"/>
    </row>
    <row r="32" spans="1:12">
      <c r="A32" s="44" t="s">
        <v>886</v>
      </c>
      <c r="B32" s="44" t="s">
        <v>887</v>
      </c>
      <c r="C32" s="45">
        <v>-261126.03</v>
      </c>
      <c r="D32" s="17"/>
      <c r="E32" s="53" t="s">
        <v>1075</v>
      </c>
      <c r="F32" s="12">
        <v>42657</v>
      </c>
      <c r="G32" s="54">
        <v>261126.03</v>
      </c>
      <c r="H32" s="79">
        <f t="shared" si="0"/>
        <v>0</v>
      </c>
      <c r="I32" s="6"/>
      <c r="J32" s="12"/>
      <c r="K32" s="54"/>
      <c r="L32" s="54"/>
    </row>
    <row r="33" spans="1:12">
      <c r="A33" s="44" t="s">
        <v>2454</v>
      </c>
      <c r="B33" s="44" t="s">
        <v>2455</v>
      </c>
      <c r="C33" s="45">
        <v>-93600</v>
      </c>
      <c r="D33" s="17"/>
      <c r="E33" s="53" t="s">
        <v>2537</v>
      </c>
      <c r="F33" s="12">
        <v>42731</v>
      </c>
      <c r="G33" s="54">
        <v>93600</v>
      </c>
      <c r="H33" s="79">
        <f t="shared" si="0"/>
        <v>0</v>
      </c>
      <c r="I33" s="6"/>
      <c r="J33" s="12"/>
      <c r="K33" s="54"/>
      <c r="L33" s="54"/>
    </row>
    <row r="34" spans="1:12">
      <c r="A34" s="44" t="s">
        <v>896</v>
      </c>
      <c r="B34" s="44" t="s">
        <v>897</v>
      </c>
      <c r="C34" s="45">
        <v>-261126.03</v>
      </c>
      <c r="D34" s="17"/>
      <c r="E34" s="53" t="s">
        <v>1039</v>
      </c>
      <c r="F34" s="12">
        <v>42657</v>
      </c>
      <c r="G34" s="54">
        <v>261126.03</v>
      </c>
      <c r="H34" s="79">
        <f t="shared" si="0"/>
        <v>0</v>
      </c>
      <c r="I34" s="6"/>
      <c r="J34" s="12"/>
      <c r="K34" s="54"/>
      <c r="L34" s="54"/>
    </row>
    <row r="35" spans="1:12">
      <c r="A35" s="44" t="s">
        <v>2405</v>
      </c>
      <c r="B35" s="44" t="s">
        <v>2406</v>
      </c>
      <c r="C35" s="45">
        <v>-200000</v>
      </c>
      <c r="D35" s="17"/>
      <c r="E35" s="53" t="s">
        <v>2517</v>
      </c>
      <c r="F35" s="12">
        <v>42731</v>
      </c>
      <c r="G35" s="54">
        <v>200000</v>
      </c>
      <c r="H35" s="79">
        <f t="shared" si="0"/>
        <v>0</v>
      </c>
      <c r="I35" s="23"/>
      <c r="J35" s="12"/>
      <c r="K35" s="54"/>
      <c r="L35" s="54"/>
    </row>
    <row r="36" spans="1:12">
      <c r="A36" s="44" t="s">
        <v>2401</v>
      </c>
      <c r="B36" s="44" t="s">
        <v>2402</v>
      </c>
      <c r="C36" s="66">
        <v>-88400</v>
      </c>
      <c r="D36" s="17"/>
      <c r="E36" s="53" t="s">
        <v>2515</v>
      </c>
      <c r="F36" s="12">
        <v>42731</v>
      </c>
      <c r="G36" s="54">
        <v>88400</v>
      </c>
      <c r="H36" s="79">
        <f t="shared" si="0"/>
        <v>0</v>
      </c>
      <c r="I36" s="6"/>
      <c r="J36" s="12"/>
      <c r="K36" s="54"/>
      <c r="L36" s="54"/>
    </row>
    <row r="37" spans="1:12">
      <c r="A37" s="44" t="s">
        <v>920</v>
      </c>
      <c r="B37" s="44" t="s">
        <v>921</v>
      </c>
      <c r="C37" s="45">
        <v>-280731.78999999998</v>
      </c>
      <c r="D37" s="17"/>
      <c r="E37" s="53" t="s">
        <v>1079</v>
      </c>
      <c r="F37" s="12">
        <v>42660</v>
      </c>
      <c r="G37" s="54">
        <v>280731.78999999998</v>
      </c>
      <c r="H37" s="79">
        <f t="shared" si="0"/>
        <v>0</v>
      </c>
      <c r="I37" s="6"/>
      <c r="J37" s="12"/>
      <c r="K37" s="54"/>
      <c r="L37" s="54"/>
    </row>
    <row r="38" spans="1:12">
      <c r="A38" s="44" t="s">
        <v>2378</v>
      </c>
      <c r="B38" s="44" t="s">
        <v>2379</v>
      </c>
      <c r="C38" s="71">
        <v>15012.63</v>
      </c>
      <c r="D38" s="17"/>
      <c r="E38" s="53" t="s">
        <v>1118</v>
      </c>
      <c r="F38" s="12">
        <v>42669</v>
      </c>
      <c r="G38" s="54">
        <v>128000</v>
      </c>
      <c r="H38" s="79">
        <f t="shared" si="0"/>
        <v>143012.63</v>
      </c>
      <c r="I38" s="6" t="s">
        <v>2557</v>
      </c>
      <c r="J38" s="12"/>
      <c r="K38" s="54"/>
      <c r="L38" s="54"/>
    </row>
    <row r="39" spans="1:12">
      <c r="A39" s="44" t="s">
        <v>932</v>
      </c>
      <c r="B39" s="44" t="s">
        <v>933</v>
      </c>
      <c r="C39" s="68">
        <v>-280731.78999999998</v>
      </c>
      <c r="D39" s="17"/>
      <c r="E39" s="53" t="s">
        <v>1089</v>
      </c>
      <c r="F39" s="12">
        <v>42662</v>
      </c>
      <c r="G39" s="54">
        <v>280731.78999999998</v>
      </c>
      <c r="H39" s="79">
        <f t="shared" si="0"/>
        <v>0</v>
      </c>
      <c r="I39" s="6"/>
      <c r="J39" s="12"/>
      <c r="K39" s="54"/>
      <c r="L39" s="54"/>
    </row>
    <row r="40" spans="1:12">
      <c r="A40" s="44" t="s">
        <v>934</v>
      </c>
      <c r="B40" s="44" t="s">
        <v>935</v>
      </c>
      <c r="C40" s="45">
        <v>-261126.03</v>
      </c>
      <c r="D40" s="17"/>
      <c r="E40" s="53" t="s">
        <v>1090</v>
      </c>
      <c r="F40" s="12">
        <v>42664</v>
      </c>
      <c r="G40" s="54">
        <v>261126.03</v>
      </c>
      <c r="H40" s="79">
        <f t="shared" si="0"/>
        <v>0</v>
      </c>
      <c r="I40" s="6"/>
      <c r="J40" s="12"/>
      <c r="K40" s="54"/>
      <c r="L40" s="54"/>
    </row>
    <row r="41" spans="1:12">
      <c r="A41" s="44" t="s">
        <v>940</v>
      </c>
      <c r="B41" s="44" t="s">
        <v>941</v>
      </c>
      <c r="C41" s="45">
        <v>-401280</v>
      </c>
      <c r="D41" s="17"/>
      <c r="E41" s="53" t="s">
        <v>1093</v>
      </c>
      <c r="F41" s="12">
        <v>42731</v>
      </c>
      <c r="G41" s="54">
        <v>401280</v>
      </c>
      <c r="H41" s="79">
        <f t="shared" si="0"/>
        <v>0</v>
      </c>
      <c r="I41" s="6"/>
      <c r="J41" s="12"/>
      <c r="K41" s="54"/>
      <c r="L41" s="54"/>
    </row>
    <row r="42" spans="1:12">
      <c r="A42" s="44" t="s">
        <v>976</v>
      </c>
      <c r="B42" s="44" t="s">
        <v>977</v>
      </c>
      <c r="C42" s="70">
        <v>-415793.79</v>
      </c>
      <c r="D42" s="17"/>
      <c r="E42" s="53" t="s">
        <v>2238</v>
      </c>
      <c r="F42" s="12">
        <v>42674</v>
      </c>
      <c r="G42" s="54">
        <v>415793.79</v>
      </c>
      <c r="H42" s="79">
        <f t="shared" si="0"/>
        <v>0</v>
      </c>
      <c r="I42" s="6"/>
      <c r="J42" s="12"/>
      <c r="K42" s="54"/>
      <c r="L42" s="54"/>
    </row>
    <row r="43" spans="1:12">
      <c r="A43" s="44" t="s">
        <v>982</v>
      </c>
      <c r="B43" s="44" t="s">
        <v>983</v>
      </c>
      <c r="C43" s="47">
        <v>-286735.78000000003</v>
      </c>
      <c r="D43" s="17"/>
      <c r="E43" s="53" t="s">
        <v>2240</v>
      </c>
      <c r="F43" s="12">
        <v>42674</v>
      </c>
      <c r="G43" s="54">
        <v>286735.78000000003</v>
      </c>
      <c r="H43" s="79">
        <f t="shared" si="0"/>
        <v>0</v>
      </c>
      <c r="I43" s="6"/>
      <c r="J43" s="12"/>
      <c r="K43" s="54"/>
      <c r="L43" s="54"/>
    </row>
    <row r="44" spans="1:12">
      <c r="A44" s="44" t="s">
        <v>984</v>
      </c>
      <c r="B44" s="44" t="s">
        <v>985</v>
      </c>
      <c r="C44" s="45">
        <v>-261126.03</v>
      </c>
      <c r="D44" s="17"/>
      <c r="E44" s="53" t="s">
        <v>2241</v>
      </c>
      <c r="F44" s="12">
        <v>42674</v>
      </c>
      <c r="G44" s="54">
        <v>261126.03</v>
      </c>
      <c r="H44" s="79">
        <f t="shared" si="0"/>
        <v>0</v>
      </c>
      <c r="I44" s="6"/>
      <c r="J44" s="12"/>
      <c r="K44" s="54"/>
      <c r="L44" s="54"/>
    </row>
    <row r="45" spans="1:12">
      <c r="A45" s="44" t="s">
        <v>1986</v>
      </c>
      <c r="B45" s="13" t="s">
        <v>1987</v>
      </c>
      <c r="C45" s="45">
        <v>-344378.15</v>
      </c>
      <c r="D45" s="17"/>
      <c r="E45" s="53" t="s">
        <v>2244</v>
      </c>
      <c r="F45" s="12">
        <v>42678</v>
      </c>
      <c r="G45" s="54">
        <v>344378.15</v>
      </c>
      <c r="H45" s="79">
        <f t="shared" si="0"/>
        <v>0</v>
      </c>
      <c r="I45" s="6"/>
      <c r="J45" s="12"/>
      <c r="K45" s="54"/>
      <c r="L45" s="54"/>
    </row>
    <row r="46" spans="1:12">
      <c r="A46" s="44" t="s">
        <v>1988</v>
      </c>
      <c r="B46" s="44" t="s">
        <v>1989</v>
      </c>
      <c r="C46" s="45">
        <v>-344378.15</v>
      </c>
      <c r="D46" s="17"/>
      <c r="E46" s="53" t="s">
        <v>2245</v>
      </c>
      <c r="F46" s="12">
        <v>42678</v>
      </c>
      <c r="G46" s="54">
        <v>344378.15</v>
      </c>
      <c r="H46" s="79">
        <f t="shared" si="0"/>
        <v>0</v>
      </c>
      <c r="I46" s="6"/>
      <c r="J46" s="12"/>
      <c r="K46" s="54"/>
      <c r="L46" s="54"/>
    </row>
    <row r="47" spans="1:12">
      <c r="A47" s="44" t="s">
        <v>1994</v>
      </c>
      <c r="B47" s="44" t="s">
        <v>1995</v>
      </c>
      <c r="C47" s="45">
        <v>-371385.97</v>
      </c>
      <c r="D47" s="17"/>
      <c r="E47" s="53" t="s">
        <v>2249</v>
      </c>
      <c r="F47" s="12">
        <v>42681</v>
      </c>
      <c r="G47" s="54">
        <v>371385.97</v>
      </c>
      <c r="H47" s="79">
        <f t="shared" si="0"/>
        <v>0</v>
      </c>
      <c r="I47" s="6"/>
      <c r="J47" s="12"/>
      <c r="K47" s="54"/>
      <c r="L47" s="54"/>
    </row>
    <row r="48" spans="1:12">
      <c r="A48" s="44" t="s">
        <v>2002</v>
      </c>
      <c r="B48" s="44" t="s">
        <v>2003</v>
      </c>
      <c r="C48" s="45">
        <v>-264468.12</v>
      </c>
      <c r="D48" s="17"/>
      <c r="E48" s="53" t="s">
        <v>2260</v>
      </c>
      <c r="F48" s="12">
        <v>42685</v>
      </c>
      <c r="G48" s="54">
        <v>289916.62</v>
      </c>
      <c r="H48" s="79">
        <f t="shared" si="0"/>
        <v>25448.5</v>
      </c>
      <c r="I48" s="6" t="s">
        <v>2557</v>
      </c>
      <c r="J48" s="12"/>
      <c r="K48" s="54"/>
      <c r="L48" s="54"/>
    </row>
    <row r="49" spans="1:12">
      <c r="A49" s="44" t="s">
        <v>2010</v>
      </c>
      <c r="B49" s="44" t="s">
        <v>2011</v>
      </c>
      <c r="C49" s="45">
        <v>-289916.62</v>
      </c>
      <c r="D49" s="17"/>
      <c r="E49" s="53" t="s">
        <v>2300</v>
      </c>
      <c r="F49" s="12">
        <v>42689</v>
      </c>
      <c r="G49" s="54">
        <v>289916.62</v>
      </c>
      <c r="H49" s="79">
        <f t="shared" si="0"/>
        <v>0</v>
      </c>
      <c r="I49" s="6"/>
      <c r="J49" s="12"/>
      <c r="K49" s="54"/>
      <c r="L49" s="54"/>
    </row>
    <row r="50" spans="1:12">
      <c r="A50" s="44" t="s">
        <v>2012</v>
      </c>
      <c r="B50" s="44" t="s">
        <v>2013</v>
      </c>
      <c r="C50" s="45">
        <v>-179840</v>
      </c>
      <c r="D50" s="17"/>
      <c r="E50" s="53" t="s">
        <v>2258</v>
      </c>
      <c r="F50" s="12">
        <v>42731</v>
      </c>
      <c r="G50" s="54">
        <v>179840</v>
      </c>
      <c r="H50" s="79">
        <f t="shared" si="0"/>
        <v>0</v>
      </c>
      <c r="I50" s="6"/>
      <c r="J50" s="12"/>
      <c r="K50" s="54"/>
      <c r="L50" s="54"/>
    </row>
    <row r="51" spans="1:12">
      <c r="A51" s="44" t="s">
        <v>2014</v>
      </c>
      <c r="B51" s="44" t="s">
        <v>2015</v>
      </c>
      <c r="C51" s="45">
        <v>-176080</v>
      </c>
      <c r="D51" s="17"/>
      <c r="E51" s="53" t="s">
        <v>2292</v>
      </c>
      <c r="F51" s="12">
        <v>42731</v>
      </c>
      <c r="G51" s="54">
        <v>176080</v>
      </c>
      <c r="H51" s="79">
        <f t="shared" si="0"/>
        <v>0</v>
      </c>
      <c r="I51" s="6"/>
      <c r="J51" s="12"/>
      <c r="K51" s="54"/>
      <c r="L51" s="54"/>
    </row>
    <row r="52" spans="1:12">
      <c r="A52" s="44" t="s">
        <v>2016</v>
      </c>
      <c r="B52" s="44" t="s">
        <v>2017</v>
      </c>
      <c r="C52" s="45">
        <v>-231054.74</v>
      </c>
      <c r="D52" s="17"/>
      <c r="E52" s="53" t="s">
        <v>2252</v>
      </c>
      <c r="F52" s="12">
        <v>42684</v>
      </c>
      <c r="G52" s="54">
        <v>231054.74</v>
      </c>
      <c r="H52" s="79">
        <f t="shared" si="0"/>
        <v>0</v>
      </c>
      <c r="I52" s="6"/>
      <c r="J52" s="58"/>
      <c r="K52" s="54"/>
      <c r="L52" s="54"/>
    </row>
    <row r="53" spans="1:12">
      <c r="A53" s="44" t="s">
        <v>2036</v>
      </c>
      <c r="B53" s="44" t="s">
        <v>2037</v>
      </c>
      <c r="C53" s="45">
        <v>-220033.54</v>
      </c>
      <c r="D53" s="17"/>
      <c r="E53" s="53" t="s">
        <v>2263</v>
      </c>
      <c r="F53" s="12">
        <v>42685</v>
      </c>
      <c r="G53" s="54">
        <v>220033.54</v>
      </c>
      <c r="H53" s="79">
        <f t="shared" si="0"/>
        <v>0</v>
      </c>
      <c r="I53" s="6"/>
      <c r="J53" s="12"/>
      <c r="K53" s="54"/>
      <c r="L53" s="54"/>
    </row>
    <row r="54" spans="1:12">
      <c r="A54" s="44" t="s">
        <v>2038</v>
      </c>
      <c r="B54" s="44" t="s">
        <v>2039</v>
      </c>
      <c r="C54" s="45">
        <v>-220033.54</v>
      </c>
      <c r="D54" s="17"/>
      <c r="E54" s="53" t="s">
        <v>2264</v>
      </c>
      <c r="F54" s="12">
        <v>42685</v>
      </c>
      <c r="G54" s="54">
        <v>220033.54</v>
      </c>
      <c r="H54" s="79">
        <f t="shared" si="0"/>
        <v>0</v>
      </c>
      <c r="I54" s="6"/>
      <c r="J54" s="12"/>
      <c r="K54" s="54"/>
      <c r="L54" s="54"/>
    </row>
    <row r="55" spans="1:12">
      <c r="A55" s="44" t="s">
        <v>2040</v>
      </c>
      <c r="B55" s="44" t="s">
        <v>2041</v>
      </c>
      <c r="C55" s="45">
        <v>-220033.54</v>
      </c>
      <c r="D55" s="17"/>
      <c r="E55" s="53" t="s">
        <v>2265</v>
      </c>
      <c r="F55" s="12">
        <v>42685</v>
      </c>
      <c r="G55" s="54">
        <v>220033.54</v>
      </c>
      <c r="H55" s="79">
        <f t="shared" si="0"/>
        <v>0</v>
      </c>
      <c r="I55" s="6"/>
      <c r="J55" s="12"/>
      <c r="K55" s="54"/>
      <c r="L55" s="54"/>
    </row>
    <row r="56" spans="1:12">
      <c r="A56" s="44" t="s">
        <v>2042</v>
      </c>
      <c r="B56" s="44" t="s">
        <v>2043</v>
      </c>
      <c r="C56" s="45">
        <v>-248996.96</v>
      </c>
      <c r="D56" s="17"/>
      <c r="E56" s="53" t="s">
        <v>2267</v>
      </c>
      <c r="F56" s="12">
        <v>42685</v>
      </c>
      <c r="G56" s="54">
        <v>248996.66</v>
      </c>
      <c r="H56" s="79">
        <f t="shared" si="0"/>
        <v>-0.29999999998835847</v>
      </c>
      <c r="I56" s="6"/>
      <c r="J56" s="12"/>
      <c r="K56" s="54"/>
      <c r="L56" s="54"/>
    </row>
    <row r="57" spans="1:12">
      <c r="A57" s="44" t="s">
        <v>2053</v>
      </c>
      <c r="B57" s="44" t="s">
        <v>2054</v>
      </c>
      <c r="C57" s="45">
        <v>-367631.85</v>
      </c>
      <c r="D57" s="17"/>
      <c r="E57" s="53" t="s">
        <v>2274</v>
      </c>
      <c r="F57" s="12">
        <v>42688</v>
      </c>
      <c r="G57" s="54">
        <v>367631.85</v>
      </c>
      <c r="H57" s="79">
        <f t="shared" si="0"/>
        <v>0</v>
      </c>
      <c r="I57" s="6"/>
      <c r="J57" s="12"/>
      <c r="K57" s="54"/>
      <c r="L57" s="54"/>
    </row>
    <row r="58" spans="1:12">
      <c r="A58" s="44" t="s">
        <v>2061</v>
      </c>
      <c r="B58" s="44" t="s">
        <v>2062</v>
      </c>
      <c r="C58" s="45">
        <v>-248996.66</v>
      </c>
      <c r="D58" s="17"/>
      <c r="E58" s="53" t="s">
        <v>2278</v>
      </c>
      <c r="F58" s="12">
        <v>42688</v>
      </c>
      <c r="G58" s="54">
        <v>248996.66</v>
      </c>
      <c r="H58" s="79">
        <f t="shared" si="0"/>
        <v>0</v>
      </c>
      <c r="I58" s="6"/>
      <c r="J58" s="12"/>
      <c r="K58" s="54"/>
      <c r="L58" s="54"/>
    </row>
    <row r="59" spans="1:12">
      <c r="A59" s="44" t="s">
        <v>2063</v>
      </c>
      <c r="B59" s="44" t="s">
        <v>2064</v>
      </c>
      <c r="C59" s="45">
        <v>-72621.62</v>
      </c>
      <c r="D59" s="17"/>
      <c r="E59" s="53" t="s">
        <v>2279</v>
      </c>
      <c r="F59" s="12">
        <v>42688</v>
      </c>
      <c r="G59" s="54">
        <v>289916.62</v>
      </c>
      <c r="H59" s="79">
        <f t="shared" si="0"/>
        <v>217295</v>
      </c>
      <c r="I59" s="6" t="s">
        <v>2557</v>
      </c>
      <c r="J59" s="12"/>
      <c r="K59" s="54"/>
      <c r="L59" s="54"/>
    </row>
    <row r="60" spans="1:12">
      <c r="A60" s="44" t="s">
        <v>2069</v>
      </c>
      <c r="B60" s="44" t="s">
        <v>2070</v>
      </c>
      <c r="C60" s="45">
        <v>-344378.15</v>
      </c>
      <c r="D60" s="17"/>
      <c r="E60" s="53" t="s">
        <v>2282</v>
      </c>
      <c r="F60" s="12">
        <v>42688</v>
      </c>
      <c r="G60" s="54">
        <v>344378.15</v>
      </c>
      <c r="H60" s="79">
        <f t="shared" si="0"/>
        <v>0</v>
      </c>
      <c r="I60" s="6"/>
      <c r="J60" s="12"/>
      <c r="K60" s="54"/>
      <c r="L60" s="54"/>
    </row>
    <row r="61" spans="1:12">
      <c r="A61" s="44" t="s">
        <v>2079</v>
      </c>
      <c r="B61" s="44" t="s">
        <v>2080</v>
      </c>
      <c r="C61" s="45">
        <v>-185626.62</v>
      </c>
      <c r="D61" s="17"/>
      <c r="E61" s="53" t="s">
        <v>2288</v>
      </c>
      <c r="F61" s="12">
        <v>42688</v>
      </c>
      <c r="G61" s="54">
        <v>185616.62</v>
      </c>
      <c r="H61" s="79">
        <f t="shared" si="0"/>
        <v>-10</v>
      </c>
      <c r="I61" s="6"/>
      <c r="J61" s="12"/>
      <c r="K61" s="54"/>
      <c r="L61" s="54"/>
    </row>
    <row r="62" spans="1:12">
      <c r="A62" s="44" t="s">
        <v>2107</v>
      </c>
      <c r="B62" s="44" t="s">
        <v>2108</v>
      </c>
      <c r="C62" s="45">
        <v>-344378.15</v>
      </c>
      <c r="D62" s="17"/>
      <c r="E62" s="53" t="s">
        <v>2304</v>
      </c>
      <c r="F62" s="12">
        <v>42689</v>
      </c>
      <c r="G62" s="54">
        <v>344378.15</v>
      </c>
      <c r="H62" s="79">
        <f t="shared" si="0"/>
        <v>0</v>
      </c>
      <c r="I62" s="6"/>
      <c r="J62" s="12"/>
      <c r="K62" s="54"/>
      <c r="L62" s="54"/>
    </row>
    <row r="63" spans="1:12">
      <c r="A63" s="44" t="s">
        <v>2111</v>
      </c>
      <c r="B63" s="44" t="s">
        <v>2112</v>
      </c>
      <c r="C63" s="45">
        <v>-107246.66</v>
      </c>
      <c r="D63" s="17"/>
      <c r="E63" s="53" t="s">
        <v>2307</v>
      </c>
      <c r="F63" s="12">
        <v>42689</v>
      </c>
      <c r="G63" s="54">
        <v>248996.66</v>
      </c>
      <c r="H63" s="79">
        <f t="shared" si="0"/>
        <v>141750</v>
      </c>
      <c r="I63" s="6" t="s">
        <v>2557</v>
      </c>
      <c r="J63" s="12"/>
      <c r="K63" s="54"/>
      <c r="L63" s="54"/>
    </row>
    <row r="64" spans="1:12">
      <c r="A64" s="44" t="s">
        <v>2115</v>
      </c>
      <c r="B64" s="44" t="s">
        <v>2116</v>
      </c>
      <c r="C64" s="45">
        <v>-289916.62</v>
      </c>
      <c r="D64" s="17"/>
      <c r="E64" s="53" t="s">
        <v>2310</v>
      </c>
      <c r="F64" s="12">
        <v>42689</v>
      </c>
      <c r="G64" s="54">
        <v>289916.62</v>
      </c>
      <c r="H64" s="79">
        <f t="shared" si="0"/>
        <v>0</v>
      </c>
      <c r="I64" s="6"/>
      <c r="J64" s="12"/>
      <c r="K64" s="54"/>
      <c r="L64" s="54"/>
    </row>
    <row r="65" spans="1:12">
      <c r="A65" s="44" t="s">
        <v>2121</v>
      </c>
      <c r="B65" s="44" t="s">
        <v>2122</v>
      </c>
      <c r="C65" s="45">
        <v>-289916.62</v>
      </c>
      <c r="D65" s="17"/>
      <c r="E65" s="53" t="s">
        <v>2313</v>
      </c>
      <c r="F65" s="12">
        <v>42689</v>
      </c>
      <c r="G65" s="54">
        <v>289916.62</v>
      </c>
      <c r="H65" s="79">
        <f t="shared" si="0"/>
        <v>0</v>
      </c>
      <c r="I65" s="6"/>
      <c r="J65" s="12"/>
      <c r="K65" s="54"/>
      <c r="L65" s="54"/>
    </row>
    <row r="66" spans="1:12">
      <c r="A66" s="44" t="s">
        <v>2123</v>
      </c>
      <c r="B66" s="44" t="s">
        <v>2124</v>
      </c>
      <c r="C66" s="45">
        <v>-289916.62</v>
      </c>
      <c r="D66" s="17"/>
      <c r="E66" s="53" t="s">
        <v>2314</v>
      </c>
      <c r="F66" s="12">
        <v>42689</v>
      </c>
      <c r="G66" s="54">
        <v>289916.62</v>
      </c>
      <c r="H66" s="79">
        <f t="shared" si="0"/>
        <v>0</v>
      </c>
      <c r="I66" s="6"/>
      <c r="J66" s="12"/>
      <c r="K66" s="54"/>
      <c r="L66" s="54"/>
    </row>
    <row r="67" spans="1:12">
      <c r="A67" s="44" t="s">
        <v>2125</v>
      </c>
      <c r="B67" s="44" t="s">
        <v>2126</v>
      </c>
      <c r="C67" s="67">
        <v>-280730.28000000003</v>
      </c>
      <c r="D67" s="17"/>
      <c r="E67" s="53" t="s">
        <v>2316</v>
      </c>
      <c r="F67" s="12">
        <v>42689</v>
      </c>
      <c r="G67" s="54">
        <v>280730.28000000003</v>
      </c>
      <c r="H67" s="79">
        <f t="shared" si="0"/>
        <v>0</v>
      </c>
      <c r="I67" s="6"/>
      <c r="J67" s="12"/>
      <c r="K67" s="54"/>
      <c r="L67" s="54"/>
    </row>
    <row r="68" spans="1:12">
      <c r="A68" s="44" t="s">
        <v>2131</v>
      </c>
      <c r="B68" s="44" t="s">
        <v>2132</v>
      </c>
      <c r="C68" s="45">
        <v>-248996.66</v>
      </c>
      <c r="D68" s="17"/>
      <c r="E68" s="53" t="s">
        <v>2322</v>
      </c>
      <c r="F68" s="12">
        <v>42691</v>
      </c>
      <c r="G68" s="54">
        <v>248996.66</v>
      </c>
      <c r="H68" s="79">
        <f t="shared" si="0"/>
        <v>0</v>
      </c>
      <c r="I68" s="6"/>
      <c r="J68" s="12"/>
      <c r="K68" s="54"/>
      <c r="L68" s="54"/>
    </row>
    <row r="69" spans="1:12">
      <c r="A69" s="44" t="s">
        <v>2133</v>
      </c>
      <c r="B69" s="44" t="s">
        <v>2134</v>
      </c>
      <c r="C69" s="45">
        <v>-248996.66</v>
      </c>
      <c r="D69" s="17"/>
      <c r="E69" s="53" t="s">
        <v>2323</v>
      </c>
      <c r="F69" s="12">
        <v>42691</v>
      </c>
      <c r="G69" s="54">
        <v>248996.66</v>
      </c>
      <c r="H69" s="79">
        <f t="shared" si="0"/>
        <v>0</v>
      </c>
      <c r="I69" s="6"/>
      <c r="J69" s="12"/>
      <c r="K69" s="54"/>
      <c r="L69" s="54"/>
    </row>
    <row r="70" spans="1:12" s="82" customFormat="1">
      <c r="A70" s="82" t="s">
        <v>56</v>
      </c>
      <c r="B70" s="27" t="s">
        <v>2585</v>
      </c>
      <c r="C70" s="9">
        <v>-367835.98</v>
      </c>
      <c r="D70" s="17"/>
      <c r="E70" s="82" t="s">
        <v>2586</v>
      </c>
      <c r="F70" s="12"/>
      <c r="G70" s="83"/>
      <c r="H70" s="83">
        <f t="shared" si="0"/>
        <v>-367835.98</v>
      </c>
      <c r="I70" s="6"/>
      <c r="J70" s="12"/>
      <c r="K70" s="83"/>
      <c r="L70" s="83"/>
    </row>
    <row r="71" spans="1:12">
      <c r="A71" s="44" t="s">
        <v>2149</v>
      </c>
      <c r="B71" s="44" t="s">
        <v>2150</v>
      </c>
      <c r="C71" s="45">
        <v>-155616.62</v>
      </c>
      <c r="D71" s="17"/>
      <c r="E71" s="53" t="s">
        <v>2331</v>
      </c>
      <c r="F71" s="12">
        <v>42691</v>
      </c>
      <c r="G71" s="54">
        <v>155616.62</v>
      </c>
      <c r="H71" s="79">
        <f t="shared" si="0"/>
        <v>0</v>
      </c>
      <c r="I71" s="6"/>
      <c r="J71" s="12"/>
      <c r="K71" s="54"/>
      <c r="L71" s="54"/>
    </row>
    <row r="72" spans="1:12">
      <c r="A72" s="44" t="s">
        <v>2153</v>
      </c>
      <c r="B72" s="44" t="s">
        <v>2154</v>
      </c>
      <c r="C72" s="45">
        <v>-248996.66</v>
      </c>
      <c r="D72" s="17"/>
      <c r="E72" s="53" t="s">
        <v>2333</v>
      </c>
      <c r="F72" s="12">
        <v>42692</v>
      </c>
      <c r="G72" s="54">
        <v>248996.66</v>
      </c>
      <c r="H72" s="79">
        <f t="shared" si="0"/>
        <v>0</v>
      </c>
      <c r="I72" s="6"/>
      <c r="J72" s="12"/>
      <c r="K72" s="54"/>
      <c r="L72" s="54"/>
    </row>
    <row r="73" spans="1:12">
      <c r="A73" s="44" t="s">
        <v>2167</v>
      </c>
      <c r="B73" s="44" t="s">
        <v>2168</v>
      </c>
      <c r="C73" s="45">
        <v>-415793.79</v>
      </c>
      <c r="D73" s="17"/>
      <c r="E73" s="53" t="s">
        <v>2351</v>
      </c>
      <c r="F73" s="12">
        <v>42696</v>
      </c>
      <c r="G73" s="54">
        <v>415793.79</v>
      </c>
      <c r="H73" s="79">
        <f t="shared" si="0"/>
        <v>0</v>
      </c>
      <c r="I73" s="6"/>
      <c r="J73" s="12"/>
      <c r="K73" s="54"/>
      <c r="L73" s="54"/>
    </row>
    <row r="74" spans="1:12">
      <c r="A74" s="44" t="s">
        <v>2169</v>
      </c>
      <c r="B74" s="44" t="s">
        <v>2170</v>
      </c>
      <c r="C74" s="45">
        <v>-371385.97</v>
      </c>
      <c r="D74" s="17"/>
      <c r="E74" s="53" t="s">
        <v>2352</v>
      </c>
      <c r="F74" s="12">
        <v>42696</v>
      </c>
      <c r="G74" s="54">
        <v>371385.97</v>
      </c>
      <c r="H74" s="79">
        <f t="shared" ref="H74:H137" si="1">+C74+G74</f>
        <v>0</v>
      </c>
      <c r="I74" s="6"/>
      <c r="J74" s="12"/>
      <c r="K74" s="54"/>
      <c r="L74" s="54"/>
    </row>
    <row r="75" spans="1:12">
      <c r="A75" s="44" t="s">
        <v>2171</v>
      </c>
      <c r="B75" s="44" t="s">
        <v>2172</v>
      </c>
      <c r="C75" s="45">
        <v>-239718.11</v>
      </c>
      <c r="D75" s="17"/>
      <c r="E75" s="53" t="s">
        <v>2353</v>
      </c>
      <c r="F75" s="12">
        <v>42696</v>
      </c>
      <c r="G75" s="54">
        <v>239718.11</v>
      </c>
      <c r="H75" s="79">
        <f t="shared" si="1"/>
        <v>0</v>
      </c>
      <c r="I75" s="6"/>
      <c r="J75" s="12"/>
      <c r="K75" s="54"/>
      <c r="L75" s="54"/>
    </row>
    <row r="76" spans="1:12">
      <c r="A76" s="44" t="s">
        <v>2177</v>
      </c>
      <c r="B76" s="44" t="s">
        <v>2178</v>
      </c>
      <c r="C76" s="45">
        <v>-371385.97</v>
      </c>
      <c r="D76" s="17"/>
      <c r="E76" s="53" t="s">
        <v>2369</v>
      </c>
      <c r="F76" s="12">
        <v>42702</v>
      </c>
      <c r="G76" s="54">
        <v>371385.97</v>
      </c>
      <c r="H76" s="79">
        <f t="shared" si="1"/>
        <v>0</v>
      </c>
      <c r="I76" s="6"/>
      <c r="J76" s="12"/>
      <c r="K76" s="54"/>
      <c r="L76" s="54"/>
    </row>
    <row r="77" spans="1:12">
      <c r="A77" s="44" t="s">
        <v>2179</v>
      </c>
      <c r="B77" s="44" t="s">
        <v>2180</v>
      </c>
      <c r="C77" s="45">
        <v>-344378.15</v>
      </c>
      <c r="D77" s="17"/>
      <c r="E77" s="53" t="s">
        <v>2367</v>
      </c>
      <c r="F77" s="12">
        <v>42702</v>
      </c>
      <c r="G77" s="54">
        <v>344378.15</v>
      </c>
      <c r="H77" s="79">
        <f t="shared" si="1"/>
        <v>0</v>
      </c>
      <c r="I77" s="6"/>
      <c r="J77" s="12"/>
      <c r="K77" s="54"/>
      <c r="L77" s="54"/>
    </row>
    <row r="78" spans="1:12">
      <c r="A78" s="44" t="s">
        <v>2183</v>
      </c>
      <c r="B78" s="44" t="s">
        <v>2184</v>
      </c>
      <c r="C78" s="45">
        <v>-261126.03</v>
      </c>
      <c r="D78" s="17"/>
      <c r="E78" s="53" t="s">
        <v>2366</v>
      </c>
      <c r="F78" s="12">
        <v>42702</v>
      </c>
      <c r="G78" s="54">
        <v>261126.03</v>
      </c>
      <c r="H78" s="79">
        <f t="shared" si="1"/>
        <v>0</v>
      </c>
      <c r="I78" s="6"/>
      <c r="J78" s="12"/>
      <c r="K78" s="54"/>
      <c r="L78" s="54"/>
    </row>
    <row r="79" spans="1:12">
      <c r="A79" s="44" t="s">
        <v>2185</v>
      </c>
      <c r="B79" s="44" t="s">
        <v>2186</v>
      </c>
      <c r="C79" s="45">
        <v>-371385.97</v>
      </c>
      <c r="D79" s="17"/>
      <c r="E79" s="53" t="s">
        <v>2370</v>
      </c>
      <c r="F79" s="12">
        <v>42702</v>
      </c>
      <c r="G79" s="54">
        <v>371385.97</v>
      </c>
      <c r="H79" s="79">
        <f t="shared" si="1"/>
        <v>0</v>
      </c>
      <c r="I79" s="6"/>
      <c r="J79" s="12"/>
      <c r="K79" s="54"/>
      <c r="L79" s="54"/>
    </row>
    <row r="80" spans="1:12">
      <c r="A80" s="44" t="s">
        <v>2189</v>
      </c>
      <c r="B80" s="44" t="s">
        <v>2190</v>
      </c>
      <c r="C80" s="45">
        <v>-208513.53</v>
      </c>
      <c r="D80" s="17"/>
      <c r="E80" s="53" t="s">
        <v>2348</v>
      </c>
      <c r="F80" s="12">
        <v>42696</v>
      </c>
      <c r="G80" s="54">
        <v>208513.53</v>
      </c>
      <c r="H80" s="79">
        <f t="shared" si="1"/>
        <v>0</v>
      </c>
      <c r="I80" s="6"/>
      <c r="J80" s="12"/>
      <c r="K80" s="54"/>
      <c r="L80" s="54"/>
    </row>
    <row r="81" spans="1:12" s="48" customFormat="1">
      <c r="A81" s="44" t="s">
        <v>2197</v>
      </c>
      <c r="B81" s="44" t="s">
        <v>2559</v>
      </c>
      <c r="C81" s="45">
        <v>-322851.02</v>
      </c>
      <c r="D81" s="17"/>
      <c r="E81" s="69" t="s">
        <v>2361</v>
      </c>
      <c r="F81" s="12">
        <v>42683</v>
      </c>
      <c r="G81" s="70">
        <v>322851.02</v>
      </c>
      <c r="H81" s="79">
        <f t="shared" si="1"/>
        <v>0</v>
      </c>
      <c r="I81" s="6"/>
      <c r="J81" s="12"/>
      <c r="K81" s="54"/>
      <c r="L81" s="54"/>
    </row>
    <row r="82" spans="1:12">
      <c r="A82" s="44" t="s">
        <v>2417</v>
      </c>
      <c r="B82" s="44" t="s">
        <v>2418</v>
      </c>
      <c r="C82" s="45">
        <v>-406300</v>
      </c>
      <c r="D82" s="17"/>
      <c r="E82" s="53"/>
      <c r="F82" s="12"/>
      <c r="G82" s="54"/>
      <c r="H82" s="79">
        <f t="shared" si="1"/>
        <v>-406300</v>
      </c>
      <c r="I82" s="6" t="s">
        <v>2560</v>
      </c>
      <c r="J82" s="12"/>
      <c r="K82" s="54"/>
      <c r="L82" s="54"/>
    </row>
    <row r="83" spans="1:12">
      <c r="A83" s="44" t="s">
        <v>2506</v>
      </c>
      <c r="B83" s="44" t="s">
        <v>2507</v>
      </c>
      <c r="C83" s="45">
        <v>-251700</v>
      </c>
      <c r="D83" s="17"/>
      <c r="E83" s="53"/>
      <c r="F83" s="12"/>
      <c r="G83" s="54"/>
      <c r="H83" s="79">
        <f t="shared" si="1"/>
        <v>-251700</v>
      </c>
      <c r="I83" s="6" t="s">
        <v>2560</v>
      </c>
      <c r="J83" s="12"/>
      <c r="K83" s="54"/>
      <c r="L83" s="54"/>
    </row>
    <row r="84" spans="1:12">
      <c r="A84" s="44" t="s">
        <v>2216</v>
      </c>
      <c r="B84" s="44" t="s">
        <v>2217</v>
      </c>
      <c r="C84" s="45">
        <v>-367631.85</v>
      </c>
      <c r="D84" s="17"/>
      <c r="E84" s="53" t="s">
        <v>2437</v>
      </c>
      <c r="F84" s="12">
        <v>42704</v>
      </c>
      <c r="G84" s="54">
        <v>367631.85</v>
      </c>
      <c r="H84" s="79">
        <f t="shared" si="1"/>
        <v>0</v>
      </c>
      <c r="I84" s="6"/>
      <c r="J84" s="12"/>
      <c r="K84" s="54"/>
      <c r="L84" s="54"/>
    </row>
    <row r="85" spans="1:12">
      <c r="A85" s="44" t="s">
        <v>2433</v>
      </c>
      <c r="B85" s="44" t="s">
        <v>2434</v>
      </c>
      <c r="C85" s="45">
        <v>-239718.11</v>
      </c>
      <c r="D85" s="17"/>
      <c r="E85" s="53" t="s">
        <v>2529</v>
      </c>
      <c r="F85" s="12">
        <v>42710</v>
      </c>
      <c r="G85" s="54">
        <v>239718.11</v>
      </c>
      <c r="H85" s="79">
        <f t="shared" si="1"/>
        <v>0</v>
      </c>
      <c r="I85" s="6"/>
      <c r="J85" s="12"/>
      <c r="K85" s="54"/>
      <c r="L85" s="54"/>
    </row>
    <row r="86" spans="1:12">
      <c r="A86" s="44" t="s">
        <v>2468</v>
      </c>
      <c r="B86" s="44" t="s">
        <v>2469</v>
      </c>
      <c r="C86" s="45">
        <v>-165862.79</v>
      </c>
      <c r="D86" s="17"/>
      <c r="E86" s="53" t="s">
        <v>2541</v>
      </c>
      <c r="F86" s="12">
        <v>42718</v>
      </c>
      <c r="G86" s="54">
        <v>233353.54</v>
      </c>
      <c r="H86" s="79">
        <f t="shared" si="1"/>
        <v>67490.75</v>
      </c>
      <c r="I86" s="6" t="s">
        <v>2557</v>
      </c>
      <c r="J86" s="12"/>
      <c r="K86" s="54"/>
      <c r="L86" s="54"/>
    </row>
    <row r="87" spans="1:12">
      <c r="A87" s="44" t="s">
        <v>2391</v>
      </c>
      <c r="B87" s="44" t="s">
        <v>2392</v>
      </c>
      <c r="C87" s="45">
        <v>-352315.99</v>
      </c>
      <c r="D87" s="17"/>
      <c r="E87" s="53"/>
      <c r="F87" s="12"/>
      <c r="G87" s="54"/>
      <c r="H87" s="79">
        <f t="shared" si="1"/>
        <v>-352315.99</v>
      </c>
      <c r="I87" s="6" t="s">
        <v>2560</v>
      </c>
      <c r="J87" s="12"/>
      <c r="K87" s="54"/>
      <c r="L87" s="54"/>
    </row>
    <row r="88" spans="1:12">
      <c r="A88" s="44" t="s">
        <v>2504</v>
      </c>
      <c r="B88" s="44" t="s">
        <v>2505</v>
      </c>
      <c r="C88" s="45">
        <v>-206353.54</v>
      </c>
      <c r="D88" s="17"/>
      <c r="E88" s="53" t="s">
        <v>2554</v>
      </c>
      <c r="F88" s="12">
        <v>42704</v>
      </c>
      <c r="G88" s="54">
        <v>206353.54</v>
      </c>
      <c r="H88" s="79">
        <f t="shared" si="1"/>
        <v>0</v>
      </c>
      <c r="I88" s="6"/>
      <c r="J88" s="12"/>
      <c r="K88" s="54"/>
      <c r="L88" s="54"/>
    </row>
    <row r="89" spans="1:12">
      <c r="A89" s="44" t="s">
        <v>2421</v>
      </c>
      <c r="B89" s="44" t="s">
        <v>2422</v>
      </c>
      <c r="C89" s="45">
        <v>-513572.21</v>
      </c>
      <c r="D89" s="17"/>
      <c r="E89" s="53" t="s">
        <v>2525</v>
      </c>
      <c r="F89" s="12">
        <v>42730</v>
      </c>
      <c r="G89" s="54">
        <v>513572.21</v>
      </c>
      <c r="H89" s="79">
        <f t="shared" si="1"/>
        <v>0</v>
      </c>
      <c r="I89" s="6"/>
      <c r="J89" s="12"/>
      <c r="K89" s="54"/>
      <c r="L89" s="54"/>
    </row>
    <row r="90" spans="1:12">
      <c r="A90" s="44" t="s">
        <v>2484</v>
      </c>
      <c r="B90" s="44" t="s">
        <v>2485</v>
      </c>
      <c r="C90" s="45">
        <v>-199906.42</v>
      </c>
      <c r="D90" s="17"/>
      <c r="E90" s="53" t="s">
        <v>2548</v>
      </c>
      <c r="F90" s="12">
        <v>42724</v>
      </c>
      <c r="G90" s="54">
        <v>199906.42</v>
      </c>
      <c r="H90" s="79">
        <f t="shared" si="1"/>
        <v>0</v>
      </c>
      <c r="I90" s="6"/>
      <c r="J90" s="12"/>
      <c r="K90" s="54"/>
      <c r="L90" s="54"/>
    </row>
    <row r="91" spans="1:12">
      <c r="A91" s="44" t="s">
        <v>2419</v>
      </c>
      <c r="B91" s="44" t="s">
        <v>2420</v>
      </c>
      <c r="C91" s="45">
        <v>-468970.5</v>
      </c>
      <c r="D91" s="17"/>
      <c r="E91" s="53" t="s">
        <v>2524</v>
      </c>
      <c r="F91" s="12">
        <v>42724</v>
      </c>
      <c r="G91" s="54">
        <v>468970.5</v>
      </c>
      <c r="H91" s="79">
        <f t="shared" si="1"/>
        <v>0</v>
      </c>
      <c r="I91" s="6"/>
      <c r="J91" s="12"/>
      <c r="K91" s="54"/>
      <c r="L91" s="54"/>
    </row>
    <row r="92" spans="1:12">
      <c r="A92" s="44" t="s">
        <v>2393</v>
      </c>
      <c r="B92" s="44" t="s">
        <v>2394</v>
      </c>
      <c r="C92" s="45">
        <v>-344378.15</v>
      </c>
      <c r="D92" s="17"/>
      <c r="E92" s="53" t="s">
        <v>2512</v>
      </c>
      <c r="F92" s="12">
        <v>42726</v>
      </c>
      <c r="G92" s="54">
        <v>344378.15</v>
      </c>
      <c r="H92" s="79">
        <f t="shared" si="1"/>
        <v>0</v>
      </c>
      <c r="I92" s="6"/>
      <c r="J92" s="12"/>
      <c r="K92" s="54"/>
      <c r="L92" s="54"/>
    </row>
    <row r="93" spans="1:12">
      <c r="A93" s="44" t="s">
        <v>2486</v>
      </c>
      <c r="B93" s="44" t="s">
        <v>2487</v>
      </c>
      <c r="C93" s="45">
        <v>-199906.42</v>
      </c>
      <c r="D93" s="17"/>
      <c r="E93" s="53" t="s">
        <v>2549</v>
      </c>
      <c r="F93" s="12">
        <v>42719</v>
      </c>
      <c r="G93" s="54">
        <v>199906.42</v>
      </c>
      <c r="H93" s="79">
        <f t="shared" si="1"/>
        <v>0</v>
      </c>
      <c r="I93" s="6"/>
      <c r="J93" s="12"/>
      <c r="K93" s="54"/>
      <c r="L93" s="54"/>
    </row>
    <row r="94" spans="1:12">
      <c r="A94" s="44" t="s">
        <v>2502</v>
      </c>
      <c r="B94" s="44" t="s">
        <v>2503</v>
      </c>
      <c r="C94" s="45">
        <v>-181886.42</v>
      </c>
      <c r="D94" s="17"/>
      <c r="E94" s="53"/>
      <c r="F94" s="12"/>
      <c r="G94" s="54"/>
      <c r="H94" s="79">
        <f t="shared" si="1"/>
        <v>-181886.42</v>
      </c>
      <c r="I94" s="6" t="s">
        <v>2560</v>
      </c>
      <c r="J94" s="12"/>
      <c r="K94" s="54"/>
      <c r="L94" s="54"/>
    </row>
    <row r="95" spans="1:12">
      <c r="A95" s="44" t="s">
        <v>2446</v>
      </c>
      <c r="B95" s="44" t="s">
        <v>2447</v>
      </c>
      <c r="C95" s="45">
        <v>-201251.19</v>
      </c>
      <c r="D95" s="17"/>
      <c r="E95" s="53" t="s">
        <v>2534</v>
      </c>
      <c r="F95" s="12">
        <v>42718</v>
      </c>
      <c r="G95" s="54">
        <v>201251.19</v>
      </c>
      <c r="H95" s="79">
        <f t="shared" si="1"/>
        <v>0</v>
      </c>
      <c r="I95" s="6"/>
      <c r="J95" s="12"/>
      <c r="K95" s="54"/>
      <c r="L95" s="54"/>
    </row>
    <row r="96" spans="1:12">
      <c r="A96" s="44" t="s">
        <v>2462</v>
      </c>
      <c r="B96" s="44" t="s">
        <v>2463</v>
      </c>
      <c r="C96" s="45">
        <v>-128613.53</v>
      </c>
      <c r="D96" s="17"/>
      <c r="E96" s="53" t="s">
        <v>2540</v>
      </c>
      <c r="F96" s="12">
        <v>42724</v>
      </c>
      <c r="G96" s="54">
        <v>128613.53</v>
      </c>
      <c r="H96" s="79">
        <f t="shared" si="1"/>
        <v>0</v>
      </c>
      <c r="I96" s="6"/>
      <c r="J96" s="12"/>
      <c r="K96" s="54"/>
      <c r="L96" s="54"/>
    </row>
    <row r="97" spans="1:12">
      <c r="A97" s="44" t="s">
        <v>2492</v>
      </c>
      <c r="B97" s="44" t="s">
        <v>2493</v>
      </c>
      <c r="C97" s="45">
        <v>-71786.42</v>
      </c>
      <c r="D97" s="17"/>
      <c r="E97" s="53"/>
      <c r="F97" s="12"/>
      <c r="G97" s="54"/>
      <c r="H97" s="79">
        <f t="shared" si="1"/>
        <v>-71786.42</v>
      </c>
      <c r="I97" s="6" t="s">
        <v>2557</v>
      </c>
      <c r="J97" s="12"/>
      <c r="K97" s="54"/>
      <c r="L97" s="54"/>
    </row>
    <row r="98" spans="1:12">
      <c r="A98" s="44" t="s">
        <v>2488</v>
      </c>
      <c r="B98" s="44" t="s">
        <v>2489</v>
      </c>
      <c r="C98" s="49">
        <v>-199906.42</v>
      </c>
      <c r="D98" s="17"/>
      <c r="E98" s="53"/>
      <c r="F98" s="12"/>
      <c r="G98" s="54"/>
      <c r="H98" s="79">
        <f t="shared" si="1"/>
        <v>-199906.42</v>
      </c>
      <c r="I98" s="6" t="s">
        <v>2560</v>
      </c>
      <c r="J98" s="12"/>
      <c r="K98" s="54"/>
      <c r="L98" s="54"/>
    </row>
    <row r="99" spans="1:12">
      <c r="A99" s="44" t="s">
        <v>2423</v>
      </c>
      <c r="B99" s="44" t="s">
        <v>2424</v>
      </c>
      <c r="C99" s="45">
        <v>-631784.46</v>
      </c>
      <c r="D99" s="17"/>
      <c r="E99" s="53"/>
      <c r="F99" s="12"/>
      <c r="G99" s="54"/>
      <c r="H99" s="79">
        <f t="shared" si="1"/>
        <v>-631784.46</v>
      </c>
      <c r="I99" s="6" t="s">
        <v>2560</v>
      </c>
      <c r="J99" s="12"/>
      <c r="K99" s="54"/>
      <c r="L99" s="54"/>
    </row>
    <row r="100" spans="1:12">
      <c r="A100" s="44" t="s">
        <v>2496</v>
      </c>
      <c r="B100" s="44" t="s">
        <v>2497</v>
      </c>
      <c r="C100" s="45">
        <v>-199906.42</v>
      </c>
      <c r="D100" s="17"/>
      <c r="E100" s="53"/>
      <c r="F100" s="12"/>
      <c r="G100" s="54"/>
      <c r="H100" s="79">
        <f t="shared" si="1"/>
        <v>-199906.42</v>
      </c>
      <c r="I100" s="6" t="s">
        <v>2560</v>
      </c>
      <c r="J100" s="12"/>
      <c r="K100" s="54"/>
      <c r="L100" s="54"/>
    </row>
    <row r="101" spans="1:12">
      <c r="A101" s="44" t="s">
        <v>2498</v>
      </c>
      <c r="B101" s="44" t="s">
        <v>2499</v>
      </c>
      <c r="C101" s="49">
        <v>-199906.42</v>
      </c>
      <c r="D101" s="17"/>
      <c r="E101" s="53"/>
      <c r="F101" s="12"/>
      <c r="G101" s="54"/>
      <c r="H101" s="79">
        <f t="shared" si="1"/>
        <v>-199906.42</v>
      </c>
      <c r="I101" s="6" t="s">
        <v>2560</v>
      </c>
      <c r="J101" s="12"/>
      <c r="K101" s="54"/>
      <c r="L101" s="54"/>
    </row>
    <row r="102" spans="1:12">
      <c r="A102" s="44" t="s">
        <v>2427</v>
      </c>
      <c r="B102" s="44" t="s">
        <v>2428</v>
      </c>
      <c r="C102" s="45">
        <v>-483312.66</v>
      </c>
      <c r="D102" s="17"/>
      <c r="E102" s="53"/>
      <c r="F102" s="12"/>
      <c r="G102" s="54"/>
      <c r="H102" s="79">
        <f t="shared" si="1"/>
        <v>-483312.66</v>
      </c>
      <c r="I102" s="6" t="s">
        <v>2560</v>
      </c>
      <c r="J102" s="12"/>
      <c r="K102" s="54"/>
      <c r="L102" s="54"/>
    </row>
    <row r="103" spans="1:12">
      <c r="A103" s="44" t="s">
        <v>2458</v>
      </c>
      <c r="B103" s="44" t="s">
        <v>2459</v>
      </c>
      <c r="C103" s="45">
        <v>-204013.53</v>
      </c>
      <c r="D103" s="17"/>
      <c r="E103" s="53" t="s">
        <v>2539</v>
      </c>
      <c r="F103" s="12">
        <v>42730</v>
      </c>
      <c r="G103" s="54">
        <v>204013.53</v>
      </c>
      <c r="H103" s="79">
        <f t="shared" si="1"/>
        <v>0</v>
      </c>
      <c r="I103" s="6"/>
      <c r="J103" s="12"/>
      <c r="K103" s="54"/>
      <c r="L103" s="54"/>
    </row>
    <row r="104" spans="1:12">
      <c r="A104" s="44" t="s">
        <v>2409</v>
      </c>
      <c r="B104" s="44" t="s">
        <v>2410</v>
      </c>
      <c r="C104" s="45">
        <v>-676334.61</v>
      </c>
      <c r="D104" s="17"/>
      <c r="E104" s="53" t="s">
        <v>2520</v>
      </c>
      <c r="F104" s="12">
        <v>42717</v>
      </c>
      <c r="G104" s="54">
        <v>676334.61</v>
      </c>
      <c r="H104" s="79">
        <f t="shared" si="1"/>
        <v>0</v>
      </c>
      <c r="I104" s="6"/>
      <c r="J104" s="12"/>
      <c r="K104" s="54"/>
      <c r="L104" s="54"/>
    </row>
    <row r="105" spans="1:12">
      <c r="A105" s="44" t="s">
        <v>2470</v>
      </c>
      <c r="B105" s="44" t="s">
        <v>2471</v>
      </c>
      <c r="C105" s="45">
        <v>-208513.53</v>
      </c>
      <c r="D105" s="17"/>
      <c r="E105" s="53" t="s">
        <v>2542</v>
      </c>
      <c r="F105" s="12">
        <v>42718</v>
      </c>
      <c r="G105" s="54">
        <v>208513.53</v>
      </c>
      <c r="H105" s="79">
        <f t="shared" si="1"/>
        <v>0</v>
      </c>
      <c r="I105" s="6"/>
      <c r="J105" s="12"/>
      <c r="K105" s="54"/>
      <c r="L105" s="54"/>
    </row>
    <row r="106" spans="1:12">
      <c r="A106" s="44" t="s">
        <v>2440</v>
      </c>
      <c r="B106" s="44" t="s">
        <v>2441</v>
      </c>
      <c r="C106" s="45">
        <v>-317780.23</v>
      </c>
      <c r="D106" s="17"/>
      <c r="E106" s="53" t="s">
        <v>2532</v>
      </c>
      <c r="F106" s="12">
        <v>42718</v>
      </c>
      <c r="G106" s="54">
        <v>317780.23</v>
      </c>
      <c r="H106" s="79">
        <f t="shared" si="1"/>
        <v>0</v>
      </c>
      <c r="I106" s="6"/>
      <c r="J106" s="12"/>
      <c r="K106" s="54"/>
      <c r="L106" s="54"/>
    </row>
    <row r="107" spans="1:12">
      <c r="A107" s="44" t="s">
        <v>2442</v>
      </c>
      <c r="B107" s="44" t="s">
        <v>2443</v>
      </c>
      <c r="C107" s="45">
        <v>-315098.32</v>
      </c>
      <c r="D107" s="17"/>
      <c r="E107" s="53" t="s">
        <v>2533</v>
      </c>
      <c r="F107" s="12">
        <v>42718</v>
      </c>
      <c r="G107" s="54">
        <v>315098.32</v>
      </c>
      <c r="H107" s="79">
        <f t="shared" si="1"/>
        <v>0</v>
      </c>
      <c r="I107" s="6"/>
      <c r="J107" s="12"/>
      <c r="K107" s="54"/>
      <c r="L107" s="54"/>
    </row>
    <row r="108" spans="1:12">
      <c r="A108" s="44" t="s">
        <v>2388</v>
      </c>
      <c r="B108" s="44" t="s">
        <v>2389</v>
      </c>
      <c r="C108" s="45">
        <v>-386193.79</v>
      </c>
      <c r="D108" s="17"/>
      <c r="E108" s="53" t="s">
        <v>2509</v>
      </c>
      <c r="F108" s="12">
        <v>42724</v>
      </c>
      <c r="G108" s="54">
        <v>386193.79</v>
      </c>
      <c r="H108" s="79">
        <f t="shared" si="1"/>
        <v>0</v>
      </c>
      <c r="I108" s="6"/>
      <c r="J108" s="12"/>
      <c r="K108" s="54"/>
      <c r="L108" s="54"/>
    </row>
    <row r="109" spans="1:12">
      <c r="A109" s="44" t="s">
        <v>2480</v>
      </c>
      <c r="B109" s="44" t="s">
        <v>2481</v>
      </c>
      <c r="C109" s="45">
        <v>-289916.62</v>
      </c>
      <c r="D109" s="17"/>
      <c r="E109" s="53" t="s">
        <v>2544</v>
      </c>
      <c r="F109" s="12">
        <v>42713</v>
      </c>
      <c r="G109" s="54">
        <v>289916.62</v>
      </c>
      <c r="H109" s="79">
        <f t="shared" si="1"/>
        <v>0</v>
      </c>
      <c r="I109" s="6"/>
      <c r="J109" s="12"/>
      <c r="K109" s="54"/>
      <c r="L109" s="54"/>
    </row>
    <row r="110" spans="1:12">
      <c r="A110" s="44" t="s">
        <v>2490</v>
      </c>
      <c r="B110" s="44" t="s">
        <v>2491</v>
      </c>
      <c r="C110" s="49">
        <v>-181886.42</v>
      </c>
      <c r="D110" s="17"/>
      <c r="E110" s="53" t="s">
        <v>2551</v>
      </c>
      <c r="F110" s="12">
        <v>42718</v>
      </c>
      <c r="G110" s="54">
        <v>41816.42</v>
      </c>
      <c r="H110" s="79">
        <f t="shared" si="1"/>
        <v>-140070</v>
      </c>
      <c r="I110" s="6" t="s">
        <v>2560</v>
      </c>
      <c r="J110" s="12"/>
      <c r="K110" s="54"/>
      <c r="L110" s="54"/>
    </row>
    <row r="111" spans="1:12">
      <c r="A111" s="44" t="s">
        <v>2456</v>
      </c>
      <c r="B111" s="44" t="s">
        <v>2457</v>
      </c>
      <c r="C111" s="45">
        <v>-46804.37</v>
      </c>
      <c r="D111" s="17"/>
      <c r="E111" s="53" t="s">
        <v>2538</v>
      </c>
      <c r="F111" s="12">
        <v>42724</v>
      </c>
      <c r="G111" s="54">
        <v>204013.53</v>
      </c>
      <c r="H111" s="79">
        <f t="shared" si="1"/>
        <v>157209.16</v>
      </c>
      <c r="I111" s="6" t="s">
        <v>2557</v>
      </c>
      <c r="J111" s="12"/>
      <c r="K111" s="54"/>
      <c r="L111" s="54"/>
    </row>
    <row r="112" spans="1:12">
      <c r="A112" s="44" t="s">
        <v>2482</v>
      </c>
      <c r="B112" s="44" t="s">
        <v>2483</v>
      </c>
      <c r="C112" s="45">
        <v>-289916.62</v>
      </c>
      <c r="D112" s="17"/>
      <c r="E112" s="53" t="s">
        <v>2545</v>
      </c>
      <c r="F112" s="12">
        <v>42717</v>
      </c>
      <c r="G112" s="54">
        <v>289916.62</v>
      </c>
      <c r="H112" s="79">
        <f t="shared" si="1"/>
        <v>0</v>
      </c>
      <c r="I112" s="6"/>
      <c r="J112" s="12"/>
      <c r="K112" s="54"/>
      <c r="L112" s="54"/>
    </row>
    <row r="113" spans="1:12">
      <c r="A113" s="44" t="s">
        <v>2438</v>
      </c>
      <c r="B113" s="44" t="s">
        <v>2439</v>
      </c>
      <c r="C113" s="45">
        <v>-319873.53000000003</v>
      </c>
      <c r="D113" s="17"/>
      <c r="E113" s="53"/>
      <c r="F113" s="12"/>
      <c r="G113" s="54"/>
      <c r="H113" s="79">
        <f t="shared" si="1"/>
        <v>-319873.53000000003</v>
      </c>
      <c r="I113" s="6" t="s">
        <v>2561</v>
      </c>
      <c r="J113" s="12"/>
      <c r="K113" s="54"/>
      <c r="L113" s="54"/>
    </row>
    <row r="114" spans="1:12">
      <c r="A114" s="44" t="s">
        <v>2478</v>
      </c>
      <c r="B114" s="44" t="s">
        <v>2479</v>
      </c>
      <c r="C114" s="45">
        <v>-238423.48</v>
      </c>
      <c r="D114" s="17"/>
      <c r="E114" s="53"/>
      <c r="F114" s="12"/>
      <c r="G114" s="54"/>
      <c r="H114" s="79">
        <f t="shared" si="1"/>
        <v>-238423.48</v>
      </c>
      <c r="I114" s="6" t="s">
        <v>2561</v>
      </c>
      <c r="J114" s="12"/>
      <c r="K114" s="54"/>
      <c r="L114" s="54"/>
    </row>
    <row r="115" spans="1:12">
      <c r="A115" s="44" t="s">
        <v>2476</v>
      </c>
      <c r="B115" s="44" t="s">
        <v>2477</v>
      </c>
      <c r="C115" s="45">
        <v>-43211.11</v>
      </c>
      <c r="D115" s="17"/>
      <c r="E115" s="53"/>
      <c r="F115" s="12"/>
      <c r="G115" s="54"/>
      <c r="H115" s="79">
        <f t="shared" si="1"/>
        <v>-43211.11</v>
      </c>
      <c r="I115" s="6" t="s">
        <v>2560</v>
      </c>
      <c r="J115" s="12"/>
      <c r="K115" s="54"/>
      <c r="L115" s="54"/>
    </row>
    <row r="116" spans="1:12">
      <c r="A116" s="44" t="s">
        <v>2474</v>
      </c>
      <c r="B116" s="44" t="s">
        <v>2475</v>
      </c>
      <c r="C116" s="45">
        <v>-238423.48</v>
      </c>
      <c r="D116" s="17"/>
      <c r="E116" s="53"/>
      <c r="F116" s="12"/>
      <c r="G116" s="54"/>
      <c r="H116" s="79">
        <f t="shared" si="1"/>
        <v>-238423.48</v>
      </c>
      <c r="I116" s="6" t="s">
        <v>2561</v>
      </c>
      <c r="J116" s="12"/>
      <c r="K116" s="54"/>
      <c r="L116" s="54"/>
    </row>
    <row r="117" spans="1:12">
      <c r="A117" s="44" t="s">
        <v>2429</v>
      </c>
      <c r="B117" s="44" t="s">
        <v>2430</v>
      </c>
      <c r="C117" s="45">
        <v>-570584.18000000005</v>
      </c>
      <c r="D117" s="17"/>
      <c r="E117" s="53" t="s">
        <v>2526</v>
      </c>
      <c r="F117" s="12">
        <v>42730</v>
      </c>
      <c r="G117" s="54">
        <v>570584.18000000005</v>
      </c>
      <c r="H117" s="79">
        <f t="shared" si="1"/>
        <v>0</v>
      </c>
      <c r="I117" s="6"/>
      <c r="J117" s="12"/>
      <c r="K117" s="54"/>
      <c r="L117" s="54"/>
    </row>
    <row r="118" spans="1:12">
      <c r="A118" s="44" t="s">
        <v>2466</v>
      </c>
      <c r="B118" s="44" t="s">
        <v>2467</v>
      </c>
      <c r="C118" s="45">
        <v>-83613.53</v>
      </c>
      <c r="D118" s="17"/>
      <c r="E118" s="53"/>
      <c r="F118" s="12"/>
      <c r="G118" s="54"/>
      <c r="H118" s="79">
        <f t="shared" si="1"/>
        <v>-83613.53</v>
      </c>
      <c r="I118" s="6" t="s">
        <v>2560</v>
      </c>
      <c r="J118" s="12"/>
      <c r="K118" s="54"/>
      <c r="L118" s="54"/>
    </row>
    <row r="119" spans="1:12">
      <c r="A119" s="44" t="s">
        <v>2396</v>
      </c>
      <c r="B119" s="44" t="s">
        <v>2397</v>
      </c>
      <c r="C119" s="45">
        <v>-230853.79</v>
      </c>
      <c r="D119" s="17"/>
      <c r="E119" s="53" t="s">
        <v>2398</v>
      </c>
      <c r="F119" s="12">
        <v>42705</v>
      </c>
      <c r="G119" s="54">
        <v>230853.79</v>
      </c>
      <c r="H119" s="79">
        <f t="shared" si="1"/>
        <v>0</v>
      </c>
      <c r="I119" s="6"/>
      <c r="J119" s="12"/>
      <c r="K119" s="54"/>
      <c r="L119" s="54"/>
    </row>
    <row r="120" spans="1:12">
      <c r="A120" s="44" t="s">
        <v>2460</v>
      </c>
      <c r="B120" s="44" t="s">
        <v>2461</v>
      </c>
      <c r="C120" s="45">
        <v>-38613.53</v>
      </c>
      <c r="D120" s="17"/>
      <c r="E120" s="53"/>
      <c r="F120" s="12"/>
      <c r="G120" s="54"/>
      <c r="H120" s="79">
        <f t="shared" si="1"/>
        <v>-38613.53</v>
      </c>
      <c r="I120" s="6" t="s">
        <v>2560</v>
      </c>
      <c r="J120" s="12"/>
      <c r="K120" s="54"/>
      <c r="L120" s="54"/>
    </row>
    <row r="121" spans="1:12">
      <c r="A121" s="44" t="s">
        <v>2500</v>
      </c>
      <c r="B121" s="44" t="s">
        <v>2501</v>
      </c>
      <c r="C121" s="45">
        <v>-181886.42</v>
      </c>
      <c r="D121" s="17"/>
      <c r="E121" s="69"/>
      <c r="F121" s="12"/>
      <c r="G121" s="9"/>
      <c r="H121" s="79">
        <f t="shared" si="1"/>
        <v>-181886.42</v>
      </c>
      <c r="I121" s="6" t="s">
        <v>2560</v>
      </c>
      <c r="J121" s="12"/>
      <c r="K121" s="54"/>
      <c r="L121" s="54"/>
    </row>
    <row r="122" spans="1:12">
      <c r="A122" s="44" t="s">
        <v>2494</v>
      </c>
      <c r="B122" s="44" t="s">
        <v>2495</v>
      </c>
      <c r="C122" s="45">
        <v>-199906.42</v>
      </c>
      <c r="D122" s="17"/>
      <c r="E122" s="53" t="s">
        <v>2553</v>
      </c>
      <c r="F122" s="12">
        <v>42731</v>
      </c>
      <c r="G122" s="54">
        <v>199906.42</v>
      </c>
      <c r="H122" s="79">
        <f t="shared" si="1"/>
        <v>0</v>
      </c>
      <c r="I122" s="6"/>
      <c r="J122" s="12"/>
      <c r="K122" s="54"/>
      <c r="L122" s="54"/>
    </row>
    <row r="123" spans="1:12">
      <c r="A123" s="44" t="s">
        <v>2425</v>
      </c>
      <c r="B123" s="44" t="s">
        <v>2426</v>
      </c>
      <c r="C123" s="45">
        <v>-68512.66</v>
      </c>
      <c r="D123" s="17"/>
      <c r="E123" s="53"/>
      <c r="F123" s="12"/>
      <c r="G123" s="54"/>
      <c r="H123" s="79">
        <f t="shared" si="1"/>
        <v>-68512.66</v>
      </c>
      <c r="I123" s="6" t="s">
        <v>2560</v>
      </c>
      <c r="J123" s="12"/>
      <c r="K123" s="54"/>
      <c r="L123" s="54"/>
    </row>
    <row r="124" spans="1:12">
      <c r="A124" s="44" t="s">
        <v>2448</v>
      </c>
      <c r="B124" s="44" t="s">
        <v>2449</v>
      </c>
      <c r="C124" s="45">
        <v>-381291.19</v>
      </c>
      <c r="D124" s="17"/>
      <c r="E124" s="53"/>
      <c r="F124" s="12"/>
      <c r="G124" s="54"/>
      <c r="H124" s="79">
        <f t="shared" si="1"/>
        <v>-381291.19</v>
      </c>
      <c r="I124" s="6" t="s">
        <v>2561</v>
      </c>
      <c r="J124" s="12"/>
      <c r="K124" s="54"/>
      <c r="L124" s="54"/>
    </row>
    <row r="125" spans="1:12">
      <c r="A125" s="44" t="s">
        <v>2452</v>
      </c>
      <c r="B125" s="44" t="s">
        <v>2453</v>
      </c>
      <c r="C125" s="45">
        <v>-381291.19</v>
      </c>
      <c r="D125" s="17"/>
      <c r="E125" s="53"/>
      <c r="F125" s="12"/>
      <c r="G125" s="54"/>
      <c r="H125" s="79">
        <f t="shared" si="1"/>
        <v>-381291.19</v>
      </c>
      <c r="I125" s="6" t="s">
        <v>2561</v>
      </c>
      <c r="J125" s="12"/>
      <c r="K125" s="54"/>
      <c r="L125" s="54"/>
    </row>
    <row r="126" spans="1:12">
      <c r="A126" s="44" t="s">
        <v>2450</v>
      </c>
      <c r="B126" s="44" t="s">
        <v>2451</v>
      </c>
      <c r="C126" s="45">
        <v>-381291.19</v>
      </c>
      <c r="D126" s="17"/>
      <c r="E126" s="53" t="s">
        <v>2536</v>
      </c>
      <c r="F126" s="12">
        <v>42730</v>
      </c>
      <c r="G126" s="54">
        <v>381291.19</v>
      </c>
      <c r="H126" s="79">
        <f t="shared" si="1"/>
        <v>0</v>
      </c>
      <c r="I126" s="6"/>
      <c r="J126" s="12"/>
      <c r="K126" s="54"/>
      <c r="L126" s="54"/>
    </row>
    <row r="127" spans="1:12">
      <c r="A127" s="44" t="s">
        <v>2415</v>
      </c>
      <c r="B127" s="44" t="s">
        <v>2416</v>
      </c>
      <c r="C127" s="45">
        <v>-731315.46</v>
      </c>
      <c r="D127" s="17"/>
      <c r="E127" s="53" t="s">
        <v>2523</v>
      </c>
      <c r="F127" s="12">
        <v>42724</v>
      </c>
      <c r="G127" s="54">
        <v>731315.46</v>
      </c>
      <c r="H127" s="79">
        <f t="shared" si="1"/>
        <v>0</v>
      </c>
      <c r="I127" s="6"/>
      <c r="J127" s="12"/>
      <c r="K127" s="54"/>
      <c r="L127" s="54"/>
    </row>
    <row r="128" spans="1:12">
      <c r="A128" s="44" t="s">
        <v>2407</v>
      </c>
      <c r="B128" s="44" t="s">
        <v>2408</v>
      </c>
      <c r="C128" s="45">
        <v>-322851.02</v>
      </c>
      <c r="D128" s="17"/>
      <c r="E128" s="53" t="s">
        <v>2518</v>
      </c>
      <c r="F128" s="12">
        <v>42730</v>
      </c>
      <c r="G128" s="54">
        <v>322851.02</v>
      </c>
      <c r="H128" s="79">
        <f t="shared" si="1"/>
        <v>0</v>
      </c>
      <c r="I128" s="6"/>
      <c r="J128" s="12"/>
      <c r="K128" s="54"/>
      <c r="L128" s="54"/>
    </row>
    <row r="129" spans="1:12">
      <c r="A129" s="44" t="s">
        <v>2411</v>
      </c>
      <c r="B129" s="44" t="s">
        <v>2412</v>
      </c>
      <c r="C129" s="45">
        <v>-676334.61</v>
      </c>
      <c r="D129" s="17"/>
      <c r="E129" s="53" t="s">
        <v>2521</v>
      </c>
      <c r="F129" s="12">
        <v>42730</v>
      </c>
      <c r="G129" s="54">
        <v>676334.61</v>
      </c>
      <c r="H129" s="79">
        <f t="shared" si="1"/>
        <v>0</v>
      </c>
      <c r="I129" s="6"/>
      <c r="J129" s="12"/>
      <c r="K129" s="54"/>
      <c r="L129" s="54"/>
    </row>
    <row r="130" spans="1:12">
      <c r="A130" s="44" t="s">
        <v>2413</v>
      </c>
      <c r="B130" s="44" t="s">
        <v>2414</v>
      </c>
      <c r="C130" s="45">
        <v>-508984.18</v>
      </c>
      <c r="D130" s="17"/>
      <c r="E130" s="53" t="s">
        <v>2522</v>
      </c>
      <c r="F130" s="12">
        <v>42732</v>
      </c>
      <c r="G130" s="54">
        <v>508984.18</v>
      </c>
      <c r="H130" s="79">
        <f t="shared" si="1"/>
        <v>0</v>
      </c>
      <c r="I130" s="6"/>
      <c r="J130" s="12"/>
      <c r="K130" s="54"/>
      <c r="L130" s="54"/>
    </row>
    <row r="131" spans="1:12">
      <c r="A131" s="44" t="s">
        <v>2431</v>
      </c>
      <c r="B131" s="44" t="s">
        <v>2432</v>
      </c>
      <c r="C131" s="45">
        <v>-570584.18000000005</v>
      </c>
      <c r="D131" s="17"/>
      <c r="E131" s="53" t="s">
        <v>2527</v>
      </c>
      <c r="F131" s="12">
        <v>42732</v>
      </c>
      <c r="G131" s="54">
        <v>570584.18000000005</v>
      </c>
      <c r="H131" s="79">
        <f t="shared" si="1"/>
        <v>0</v>
      </c>
      <c r="I131" s="6"/>
      <c r="J131" s="12"/>
      <c r="K131" s="54"/>
      <c r="L131" s="54"/>
    </row>
    <row r="132" spans="1:12">
      <c r="A132" s="44" t="s">
        <v>2399</v>
      </c>
      <c r="B132" s="44" t="s">
        <v>2400</v>
      </c>
      <c r="C132" s="45">
        <v>-230853.79</v>
      </c>
      <c r="D132" s="17"/>
      <c r="E132" s="53" t="s">
        <v>2514</v>
      </c>
      <c r="F132" s="12">
        <v>42733</v>
      </c>
      <c r="G132" s="54">
        <v>230853.79</v>
      </c>
      <c r="H132" s="79">
        <f t="shared" si="1"/>
        <v>0</v>
      </c>
      <c r="I132" s="6"/>
      <c r="J132" s="12"/>
      <c r="K132" s="54"/>
      <c r="L132" s="54"/>
    </row>
    <row r="133" spans="1:12">
      <c r="A133" s="44" t="s">
        <v>2435</v>
      </c>
      <c r="B133" s="44" t="s">
        <v>2436</v>
      </c>
      <c r="C133" s="45">
        <v>-367631.85</v>
      </c>
      <c r="D133" s="17"/>
      <c r="E133" s="53"/>
      <c r="F133" s="12"/>
      <c r="G133" s="54"/>
      <c r="H133" s="79">
        <f t="shared" si="1"/>
        <v>-367631.85</v>
      </c>
      <c r="I133" s="6" t="s">
        <v>2561</v>
      </c>
      <c r="J133" s="12"/>
      <c r="K133" s="54"/>
      <c r="L133" s="54"/>
    </row>
    <row r="134" spans="1:12">
      <c r="A134" s="44" t="s">
        <v>2464</v>
      </c>
      <c r="B134" s="44" t="s">
        <v>2465</v>
      </c>
      <c r="C134" s="45">
        <v>-208513.53</v>
      </c>
      <c r="D134" s="17"/>
      <c r="E134" s="53"/>
      <c r="F134" s="12"/>
      <c r="G134" s="54"/>
      <c r="H134" s="79">
        <f t="shared" si="1"/>
        <v>-208513.53</v>
      </c>
      <c r="I134" s="6" t="s">
        <v>2561</v>
      </c>
      <c r="J134" s="12"/>
      <c r="K134" s="54"/>
      <c r="L134" s="54"/>
    </row>
    <row r="135" spans="1:12">
      <c r="A135" s="44" t="s">
        <v>2444</v>
      </c>
      <c r="B135" s="44" t="s">
        <v>2445</v>
      </c>
      <c r="C135" s="70">
        <v>-315098.32</v>
      </c>
      <c r="D135" s="17"/>
      <c r="E135" s="53"/>
      <c r="F135" s="12"/>
      <c r="G135" s="54"/>
      <c r="H135" s="79">
        <f t="shared" si="1"/>
        <v>-315098.32</v>
      </c>
      <c r="I135" s="6" t="s">
        <v>2561</v>
      </c>
      <c r="J135" s="12"/>
      <c r="K135" s="54"/>
      <c r="L135" s="54"/>
    </row>
    <row r="136" spans="1:12">
      <c r="A136" s="44" t="s">
        <v>2381</v>
      </c>
      <c r="B136" s="44" t="s">
        <v>2382</v>
      </c>
      <c r="C136" s="47">
        <v>-344378.15</v>
      </c>
      <c r="D136" s="17"/>
      <c r="E136" s="53" t="s">
        <v>2395</v>
      </c>
      <c r="F136" s="12">
        <v>42705</v>
      </c>
      <c r="G136" s="54">
        <v>344378.15</v>
      </c>
      <c r="H136" s="79">
        <f t="shared" si="1"/>
        <v>0</v>
      </c>
      <c r="I136" s="6"/>
      <c r="J136" s="12"/>
      <c r="K136" s="54"/>
      <c r="L136" s="54"/>
    </row>
    <row r="137" spans="1:12">
      <c r="A137" s="44" t="s">
        <v>2383</v>
      </c>
      <c r="B137" s="44" t="s">
        <v>2384</v>
      </c>
      <c r="C137" s="45">
        <v>-371385.97</v>
      </c>
      <c r="D137" s="17"/>
      <c r="E137" s="53" t="s">
        <v>2390</v>
      </c>
      <c r="F137" s="12">
        <v>42705</v>
      </c>
      <c r="G137" s="54">
        <v>371385.97</v>
      </c>
      <c r="H137" s="79">
        <f t="shared" si="1"/>
        <v>0</v>
      </c>
      <c r="I137" s="6"/>
      <c r="J137" s="12"/>
      <c r="K137" s="54"/>
      <c r="L137" s="54"/>
    </row>
    <row r="138" spans="1:12">
      <c r="A138" s="44" t="s">
        <v>217</v>
      </c>
      <c r="B138" s="44" t="s">
        <v>218</v>
      </c>
      <c r="C138" s="45">
        <v>-319760</v>
      </c>
      <c r="D138" s="17"/>
      <c r="E138" s="53" t="s">
        <v>468</v>
      </c>
      <c r="F138" s="12">
        <v>42731</v>
      </c>
      <c r="G138" s="54">
        <v>319760</v>
      </c>
      <c r="H138" s="79">
        <f t="shared" ref="H138:H146" si="2">+C138+G138</f>
        <v>0</v>
      </c>
      <c r="I138" s="6"/>
      <c r="J138" s="12"/>
      <c r="K138" s="54"/>
      <c r="L138" s="54"/>
    </row>
    <row r="139" spans="1:12">
      <c r="A139" s="44" t="s">
        <v>221</v>
      </c>
      <c r="B139" s="44" t="s">
        <v>222</v>
      </c>
      <c r="C139" s="45">
        <v>-493280</v>
      </c>
      <c r="D139" s="17"/>
      <c r="E139" s="53" t="s">
        <v>442</v>
      </c>
      <c r="F139" s="12">
        <v>42731</v>
      </c>
      <c r="G139" s="54">
        <v>493280</v>
      </c>
      <c r="H139" s="79">
        <f t="shared" si="2"/>
        <v>0</v>
      </c>
      <c r="I139" s="6"/>
      <c r="J139" s="12"/>
      <c r="K139" s="54"/>
      <c r="L139" s="54"/>
    </row>
    <row r="140" spans="1:12">
      <c r="A140" s="44" t="s">
        <v>682</v>
      </c>
      <c r="B140" s="44" t="s">
        <v>683</v>
      </c>
      <c r="C140" s="45">
        <v>-112160</v>
      </c>
      <c r="D140" s="17"/>
      <c r="E140" s="53" t="s">
        <v>1010</v>
      </c>
      <c r="F140" s="12">
        <v>42731</v>
      </c>
      <c r="G140" s="54">
        <v>253360</v>
      </c>
      <c r="H140" s="79">
        <f t="shared" si="2"/>
        <v>141200</v>
      </c>
      <c r="I140" s="6" t="s">
        <v>2557</v>
      </c>
      <c r="J140" s="12"/>
      <c r="K140" s="54"/>
      <c r="L140" s="54"/>
    </row>
    <row r="141" spans="1:12">
      <c r="A141" s="44" t="s">
        <v>720</v>
      </c>
      <c r="B141" s="44" t="s">
        <v>721</v>
      </c>
      <c r="C141" s="45">
        <v>-274756.39</v>
      </c>
      <c r="D141" s="17"/>
      <c r="E141" s="53" t="s">
        <v>1018</v>
      </c>
      <c r="F141" s="12">
        <v>42632</v>
      </c>
      <c r="G141" s="54">
        <v>274756.39</v>
      </c>
      <c r="H141" s="79">
        <f t="shared" si="2"/>
        <v>0</v>
      </c>
      <c r="I141" s="6"/>
      <c r="J141" s="12"/>
      <c r="K141" s="54"/>
      <c r="L141" s="54"/>
    </row>
    <row r="142" spans="1:12">
      <c r="A142" s="44" t="s">
        <v>722</v>
      </c>
      <c r="B142" s="44" t="s">
        <v>723</v>
      </c>
      <c r="C142" s="45">
        <v>-287205.17</v>
      </c>
      <c r="D142" s="17"/>
      <c r="E142" s="53" t="s">
        <v>1024</v>
      </c>
      <c r="F142" s="12">
        <v>42635</v>
      </c>
      <c r="G142" s="54">
        <v>287205.17</v>
      </c>
      <c r="H142" s="79">
        <f t="shared" si="2"/>
        <v>0</v>
      </c>
      <c r="I142" s="6"/>
      <c r="J142" s="12"/>
      <c r="K142" s="54"/>
      <c r="L142" s="54"/>
    </row>
    <row r="143" spans="1:12">
      <c r="A143" s="44" t="s">
        <v>726</v>
      </c>
      <c r="B143" s="44" t="s">
        <v>727</v>
      </c>
      <c r="C143" s="45">
        <v>-287205.17</v>
      </c>
      <c r="D143" s="17"/>
      <c r="E143" s="53" t="s">
        <v>1025</v>
      </c>
      <c r="F143" s="12">
        <v>42635</v>
      </c>
      <c r="G143" s="54">
        <v>287205.17</v>
      </c>
      <c r="H143" s="79">
        <f t="shared" si="2"/>
        <v>0</v>
      </c>
      <c r="I143" s="6"/>
      <c r="J143" s="12"/>
      <c r="K143" s="54"/>
      <c r="L143" s="54"/>
    </row>
    <row r="144" spans="1:12">
      <c r="A144" s="44" t="s">
        <v>756</v>
      </c>
      <c r="B144" s="44" t="s">
        <v>757</v>
      </c>
      <c r="C144" s="45">
        <v>-521662.77</v>
      </c>
      <c r="D144" s="17"/>
      <c r="E144" s="53" t="s">
        <v>1033</v>
      </c>
      <c r="F144" s="12">
        <v>42643</v>
      </c>
      <c r="G144" s="54">
        <v>521662.77</v>
      </c>
      <c r="H144" s="79">
        <f t="shared" si="2"/>
        <v>0</v>
      </c>
      <c r="I144" s="6"/>
      <c r="J144" s="12"/>
      <c r="K144" s="54"/>
      <c r="L144" s="54"/>
    </row>
    <row r="145" spans="1:12">
      <c r="A145" s="44" t="s">
        <v>990</v>
      </c>
      <c r="B145" s="44" t="s">
        <v>991</v>
      </c>
      <c r="C145" s="45">
        <v>-287205.17</v>
      </c>
      <c r="D145" s="17"/>
      <c r="E145" s="53" t="s">
        <v>1036</v>
      </c>
      <c r="F145" s="12">
        <v>42636</v>
      </c>
      <c r="G145" s="54">
        <v>287205.17</v>
      </c>
      <c r="H145" s="79">
        <f t="shared" si="2"/>
        <v>0</v>
      </c>
      <c r="I145" s="6"/>
      <c r="J145" s="12"/>
      <c r="K145" s="54"/>
      <c r="L145" s="54"/>
    </row>
    <row r="146" spans="1:12">
      <c r="A146" s="44" t="s">
        <v>2403</v>
      </c>
      <c r="B146" s="44" t="s">
        <v>2404</v>
      </c>
      <c r="C146" s="45">
        <v>-459718</v>
      </c>
      <c r="D146" s="17"/>
      <c r="E146" s="53"/>
      <c r="F146" s="12"/>
      <c r="G146" s="54"/>
      <c r="H146" s="79">
        <f t="shared" si="2"/>
        <v>-459718</v>
      </c>
      <c r="I146" s="6" t="s">
        <v>2561</v>
      </c>
      <c r="J146" s="12"/>
      <c r="K146" s="54"/>
      <c r="L146" s="54"/>
    </row>
    <row r="147" spans="1:12">
      <c r="A147" s="44" t="s">
        <v>227</v>
      </c>
      <c r="B147" s="44" t="s">
        <v>228</v>
      </c>
      <c r="C147" s="22">
        <v>1106910.3</v>
      </c>
      <c r="D147" s="17"/>
      <c r="E147" s="53"/>
      <c r="F147" s="12"/>
      <c r="G147" s="54"/>
      <c r="H147" s="81"/>
      <c r="I147" s="6"/>
      <c r="J147" s="12"/>
      <c r="K147" s="54"/>
      <c r="L147" s="54"/>
    </row>
    <row r="148" spans="1:12">
      <c r="A148" s="44"/>
      <c r="B148" s="44"/>
      <c r="C148" s="44"/>
      <c r="D148" s="44"/>
      <c r="E148" s="53"/>
      <c r="F148" s="12"/>
      <c r="G148" s="54"/>
      <c r="H148" s="70"/>
      <c r="I148" s="6"/>
      <c r="J148" s="12"/>
      <c r="K148" s="54"/>
      <c r="L148" s="49"/>
    </row>
    <row r="149" spans="1:12">
      <c r="A149" s="44"/>
      <c r="B149" s="29" t="s">
        <v>1269</v>
      </c>
      <c r="C149" s="79">
        <f>+SUM(C8:C147)</f>
        <v>-37245676.63000004</v>
      </c>
      <c r="D149" s="44"/>
      <c r="E149" s="53"/>
      <c r="F149" s="12"/>
      <c r="G149" s="22" t="s">
        <v>2591</v>
      </c>
      <c r="H149" s="22">
        <f>+SUM(H8:H146)</f>
        <v>-6475403.4500000002</v>
      </c>
      <c r="I149" s="53"/>
      <c r="J149" s="12"/>
      <c r="K149" s="54"/>
      <c r="L149" s="49"/>
    </row>
    <row r="150" spans="1:12" s="53" customFormat="1">
      <c r="A150" s="44"/>
      <c r="B150" s="44"/>
      <c r="C150" s="44"/>
      <c r="F150" s="12"/>
      <c r="G150" s="54"/>
      <c r="H150" s="44"/>
      <c r="J150" s="12"/>
      <c r="K150" s="54"/>
      <c r="L150" s="54"/>
    </row>
    <row r="151" spans="1:12">
      <c r="A151" s="53"/>
      <c r="B151" s="53"/>
      <c r="C151" s="70"/>
      <c r="E151" s="53"/>
      <c r="F151" s="12"/>
      <c r="G151" s="54"/>
      <c r="H151" s="53"/>
      <c r="I151" s="53"/>
      <c r="J151" s="12"/>
      <c r="K151" s="54"/>
      <c r="L151" s="54"/>
    </row>
    <row r="152" spans="1:12">
      <c r="C152" s="54"/>
      <c r="E152" s="53" t="s">
        <v>2510</v>
      </c>
      <c r="F152" s="12">
        <v>42717</v>
      </c>
      <c r="G152" s="54">
        <v>84485.97</v>
      </c>
      <c r="H152" t="s">
        <v>2562</v>
      </c>
      <c r="I152" s="78" t="s">
        <v>2563</v>
      </c>
      <c r="J152" s="12">
        <v>42725</v>
      </c>
      <c r="K152" s="54"/>
      <c r="L152" s="54"/>
    </row>
    <row r="153" spans="1:12">
      <c r="E153" s="53" t="s">
        <v>2511</v>
      </c>
      <c r="F153" s="12">
        <v>42712</v>
      </c>
      <c r="G153" s="54">
        <v>49485.97</v>
      </c>
      <c r="H153" s="78" t="s">
        <v>2564</v>
      </c>
      <c r="I153" s="78" t="s">
        <v>2563</v>
      </c>
      <c r="J153" s="12">
        <v>42734</v>
      </c>
      <c r="K153" s="54"/>
      <c r="L153" s="54"/>
    </row>
    <row r="154" spans="1:12">
      <c r="E154" s="53" t="s">
        <v>2513</v>
      </c>
      <c r="F154" s="12">
        <v>42724</v>
      </c>
      <c r="G154" s="54">
        <v>37658.99</v>
      </c>
      <c r="H154" s="78" t="s">
        <v>2565</v>
      </c>
      <c r="I154" s="78" t="s">
        <v>2563</v>
      </c>
      <c r="J154" s="12">
        <v>42674</v>
      </c>
      <c r="K154" s="54"/>
      <c r="L154" s="54"/>
    </row>
    <row r="155" spans="1:12">
      <c r="E155" s="78" t="s">
        <v>2361</v>
      </c>
      <c r="F155" s="12">
        <v>42683</v>
      </c>
      <c r="G155" s="54">
        <v>0</v>
      </c>
      <c r="H155" s="78" t="s">
        <v>2566</v>
      </c>
      <c r="I155" s="53"/>
      <c r="J155" s="12"/>
      <c r="K155" s="54"/>
      <c r="L155" s="54"/>
    </row>
    <row r="156" spans="1:12">
      <c r="E156" s="53" t="s">
        <v>2519</v>
      </c>
      <c r="F156" s="12">
        <v>42731</v>
      </c>
      <c r="G156" s="54">
        <v>129600</v>
      </c>
      <c r="H156" s="78" t="s">
        <v>2567</v>
      </c>
      <c r="I156" s="78" t="s">
        <v>2563</v>
      </c>
      <c r="J156" s="12">
        <v>43099</v>
      </c>
      <c r="K156" s="54"/>
      <c r="L156" s="54"/>
    </row>
    <row r="157" spans="1:12">
      <c r="E157" s="53" t="s">
        <v>443</v>
      </c>
      <c r="F157" s="12">
        <v>42611</v>
      </c>
      <c r="G157" s="54">
        <v>538059.35</v>
      </c>
      <c r="H157" s="78" t="s">
        <v>2568</v>
      </c>
      <c r="I157" s="78" t="s">
        <v>2569</v>
      </c>
      <c r="J157" s="12">
        <v>43100</v>
      </c>
      <c r="K157" s="54"/>
      <c r="L157" s="54"/>
    </row>
    <row r="158" spans="1:12">
      <c r="E158" s="53" t="s">
        <v>2528</v>
      </c>
      <c r="F158" s="12">
        <v>42724</v>
      </c>
      <c r="G158" s="54">
        <v>34818.11</v>
      </c>
      <c r="H158" s="78" t="s">
        <v>2570</v>
      </c>
      <c r="I158" s="78" t="s">
        <v>2563</v>
      </c>
      <c r="J158" s="12">
        <v>43099</v>
      </c>
      <c r="K158" s="54"/>
      <c r="L158" s="54"/>
    </row>
    <row r="159" spans="1:12">
      <c r="E159" s="53" t="s">
        <v>2530</v>
      </c>
      <c r="F159" s="12">
        <v>42702</v>
      </c>
      <c r="G159" s="54">
        <v>27798.11</v>
      </c>
      <c r="H159" s="78" t="s">
        <v>2571</v>
      </c>
      <c r="I159" s="78" t="s">
        <v>2563</v>
      </c>
      <c r="J159" s="12">
        <v>43099</v>
      </c>
      <c r="K159" s="54"/>
      <c r="L159" s="54"/>
    </row>
    <row r="160" spans="1:12">
      <c r="E160" s="53" t="s">
        <v>1066</v>
      </c>
      <c r="F160" s="12">
        <v>42657</v>
      </c>
      <c r="G160" s="54">
        <v>71226.03</v>
      </c>
      <c r="H160" s="78" t="s">
        <v>2572</v>
      </c>
      <c r="I160" s="78" t="s">
        <v>2563</v>
      </c>
      <c r="J160" s="12">
        <v>43099</v>
      </c>
      <c r="K160" s="54"/>
      <c r="L160" s="54"/>
    </row>
    <row r="161" spans="5:17">
      <c r="E161" s="53" t="s">
        <v>2531</v>
      </c>
      <c r="F161" s="12">
        <v>42731</v>
      </c>
      <c r="G161" s="54">
        <v>140800</v>
      </c>
      <c r="H161" s="78" t="s">
        <v>2573</v>
      </c>
      <c r="I161" s="78" t="s">
        <v>2563</v>
      </c>
      <c r="J161" s="12">
        <v>43099</v>
      </c>
      <c r="K161" s="54"/>
      <c r="L161" s="54"/>
    </row>
    <row r="162" spans="5:17">
      <c r="E162" s="53" t="s">
        <v>1027</v>
      </c>
      <c r="F162" s="12">
        <v>42639</v>
      </c>
      <c r="G162" s="54">
        <v>367631.85</v>
      </c>
      <c r="H162" s="78" t="s">
        <v>2574</v>
      </c>
      <c r="I162" s="78" t="s">
        <v>2563</v>
      </c>
      <c r="J162" s="12">
        <v>43099</v>
      </c>
      <c r="K162" s="54"/>
      <c r="L162" s="54"/>
    </row>
    <row r="163" spans="5:17">
      <c r="E163" s="53" t="s">
        <v>2535</v>
      </c>
      <c r="F163" s="12">
        <v>42718</v>
      </c>
      <c r="G163" s="54">
        <v>31191.19</v>
      </c>
      <c r="H163" s="78" t="s">
        <v>2575</v>
      </c>
      <c r="I163" s="78" t="s">
        <v>2563</v>
      </c>
      <c r="J163" s="12">
        <v>43099</v>
      </c>
      <c r="K163" s="54"/>
      <c r="L163" s="54"/>
    </row>
    <row r="164" spans="5:17">
      <c r="E164" s="53" t="s">
        <v>2335</v>
      </c>
      <c r="F164" s="12">
        <v>42692</v>
      </c>
      <c r="G164" s="54">
        <v>23025.439999999999</v>
      </c>
      <c r="H164" s="78" t="s">
        <v>2576</v>
      </c>
      <c r="I164" s="78" t="s">
        <v>2563</v>
      </c>
      <c r="J164" s="12">
        <v>43099</v>
      </c>
      <c r="K164" s="54"/>
      <c r="L164" s="54"/>
    </row>
    <row r="165" spans="5:17">
      <c r="E165" s="53" t="s">
        <v>2546</v>
      </c>
      <c r="F165" s="12">
        <v>42710</v>
      </c>
      <c r="G165" s="54">
        <v>155616.62</v>
      </c>
      <c r="H165" s="78" t="s">
        <v>2577</v>
      </c>
      <c r="I165" s="78" t="s">
        <v>2563</v>
      </c>
      <c r="J165" s="12">
        <v>43099</v>
      </c>
      <c r="K165" s="54"/>
      <c r="L165" s="54"/>
    </row>
    <row r="166" spans="5:17">
      <c r="E166" s="53" t="s">
        <v>1080</v>
      </c>
      <c r="F166" s="12">
        <v>42660</v>
      </c>
      <c r="G166" s="54">
        <v>280731.78999999998</v>
      </c>
      <c r="H166" s="78" t="s">
        <v>2578</v>
      </c>
      <c r="I166" s="78" t="s">
        <v>2563</v>
      </c>
      <c r="J166" s="12">
        <v>43099</v>
      </c>
      <c r="K166" s="54"/>
      <c r="L166" s="54"/>
    </row>
    <row r="167" spans="5:17">
      <c r="E167" s="53" t="s">
        <v>2297</v>
      </c>
      <c r="F167" s="12">
        <v>42689</v>
      </c>
      <c r="G167" s="54">
        <v>241116.62</v>
      </c>
      <c r="H167" s="78" t="s">
        <v>2579</v>
      </c>
      <c r="I167" s="78" t="s">
        <v>2563</v>
      </c>
      <c r="J167" s="12">
        <v>43099</v>
      </c>
      <c r="K167" s="54"/>
      <c r="L167" s="54"/>
    </row>
    <row r="168" spans="5:17">
      <c r="E168" s="53" t="s">
        <v>2332</v>
      </c>
      <c r="F168" s="12">
        <v>42691</v>
      </c>
      <c r="G168" s="54">
        <v>5616.62</v>
      </c>
      <c r="H168" s="78" t="s">
        <v>2580</v>
      </c>
      <c r="I168" s="78" t="s">
        <v>2563</v>
      </c>
      <c r="J168" s="12">
        <v>43099</v>
      </c>
      <c r="K168" s="54"/>
      <c r="L168" s="54"/>
    </row>
    <row r="169" spans="5:17">
      <c r="E169" s="53" t="s">
        <v>2547</v>
      </c>
      <c r="F169" s="12">
        <v>42705</v>
      </c>
      <c r="G169" s="54">
        <v>181886.42</v>
      </c>
      <c r="H169" s="78" t="s">
        <v>2581</v>
      </c>
      <c r="I169" s="78" t="s">
        <v>2569</v>
      </c>
      <c r="J169" s="12">
        <v>43100</v>
      </c>
      <c r="K169" s="54"/>
      <c r="L169" s="54"/>
      <c r="N169" s="53"/>
      <c r="O169" s="12"/>
      <c r="P169" s="54"/>
      <c r="Q169" s="54"/>
    </row>
    <row r="170" spans="5:17">
      <c r="E170" s="53" t="s">
        <v>2550</v>
      </c>
      <c r="F170" s="12">
        <v>42718</v>
      </c>
      <c r="G170" s="54">
        <v>129806.42</v>
      </c>
      <c r="H170" s="78" t="s">
        <v>2582</v>
      </c>
      <c r="I170" s="78" t="s">
        <v>2563</v>
      </c>
      <c r="J170" s="12">
        <v>43099</v>
      </c>
      <c r="K170" s="54"/>
      <c r="L170" s="54"/>
      <c r="N170" s="53"/>
      <c r="O170" s="12"/>
      <c r="P170" s="54"/>
      <c r="Q170" s="54"/>
    </row>
    <row r="171" spans="5:17">
      <c r="E171" s="53" t="s">
        <v>2552</v>
      </c>
      <c r="F171" s="12">
        <v>42718</v>
      </c>
      <c r="G171" s="54">
        <v>181886.42</v>
      </c>
      <c r="H171" s="78" t="s">
        <v>2583</v>
      </c>
      <c r="I171" s="78" t="s">
        <v>2563</v>
      </c>
      <c r="J171" s="12">
        <v>43099</v>
      </c>
      <c r="K171" s="54"/>
      <c r="L171" s="54"/>
    </row>
    <row r="172" spans="5:17">
      <c r="E172" s="53" t="s">
        <v>2271</v>
      </c>
      <c r="F172" s="12">
        <v>42685</v>
      </c>
      <c r="G172" s="54">
        <v>220033.54</v>
      </c>
      <c r="H172" s="78" t="s">
        <v>2584</v>
      </c>
      <c r="I172" s="78" t="s">
        <v>2569</v>
      </c>
      <c r="J172" s="12">
        <v>43100</v>
      </c>
      <c r="K172" s="54"/>
      <c r="L172" s="54"/>
    </row>
    <row r="173" spans="5:17">
      <c r="E173" s="82" t="s">
        <v>2592</v>
      </c>
      <c r="G173" s="84">
        <f>+SUM(G152:G172)</f>
        <v>2932475.46</v>
      </c>
    </row>
    <row r="174" spans="5:17" s="82" customFormat="1">
      <c r="G174" s="85"/>
    </row>
    <row r="175" spans="5:17">
      <c r="E175" s="29" t="s">
        <v>1269</v>
      </c>
      <c r="F175" s="29"/>
      <c r="G175" s="22">
        <f>+SUM(G8:G172)</f>
        <v>34809658.940000005</v>
      </c>
    </row>
    <row r="176" spans="5:17">
      <c r="E176" s="29" t="s">
        <v>1821</v>
      </c>
      <c r="F176" s="29"/>
      <c r="G176" s="22">
        <f>+'[10]31'!$G$139</f>
        <v>34809658.940000005</v>
      </c>
    </row>
    <row r="177" spans="2:7">
      <c r="E177" s="29" t="s">
        <v>237</v>
      </c>
      <c r="F177" s="29"/>
      <c r="G177" s="22">
        <f>+G175-[11]DIC!H6</f>
        <v>0</v>
      </c>
    </row>
    <row r="181" spans="2:7">
      <c r="C181" s="82" t="s">
        <v>2587</v>
      </c>
      <c r="E181" s="83">
        <f>+C149</f>
        <v>-37245676.63000004</v>
      </c>
    </row>
    <row r="182" spans="2:7">
      <c r="C182" s="82" t="s">
        <v>2588</v>
      </c>
      <c r="E182" s="83">
        <f>+G176</f>
        <v>34809658.940000005</v>
      </c>
    </row>
    <row r="183" spans="2:7">
      <c r="C183" s="82" t="s">
        <v>237</v>
      </c>
      <c r="E183" s="22">
        <f>+E181+E182</f>
        <v>-2436017.6900000349</v>
      </c>
    </row>
    <row r="185" spans="2:7">
      <c r="B185" s="82"/>
      <c r="C185" s="82" t="s">
        <v>2589</v>
      </c>
      <c r="E185" s="83">
        <f>+H149</f>
        <v>-6475403.4500000002</v>
      </c>
    </row>
    <row r="186" spans="2:7">
      <c r="B186" s="82"/>
      <c r="C186" s="82" t="s">
        <v>2590</v>
      </c>
      <c r="E186" s="83">
        <f>+G173</f>
        <v>2932475.46</v>
      </c>
    </row>
    <row r="187" spans="2:7">
      <c r="B187" s="82"/>
      <c r="C187" s="82" t="s">
        <v>228</v>
      </c>
      <c r="E187" s="83">
        <f>+C147</f>
        <v>1106910.3</v>
      </c>
    </row>
    <row r="188" spans="2:7">
      <c r="E188" s="22">
        <f>+E185+E186+E187</f>
        <v>-2436017.6900000004</v>
      </c>
    </row>
    <row r="190" spans="2:7">
      <c r="E190" s="83">
        <f>+E183-E188</f>
        <v>-3.4458935260772705E-8</v>
      </c>
    </row>
  </sheetData>
  <autoFilter ref="E7:I147">
    <filterColumn colId="3"/>
  </autoFilter>
  <sortState ref="A8:H148">
    <sortCondition ref="A8:A148"/>
  </sortState>
  <pageMargins left="0.70866141732283472" right="0.70866141732283472" top="0.74803149606299213" bottom="0.74803149606299213" header="0.31496062992125984" footer="0.31496062992125984"/>
  <pageSetup scale="54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4"/>
  <sheetViews>
    <sheetView workbookViewId="0">
      <selection activeCell="H114" sqref="A1:H114"/>
    </sheetView>
  </sheetViews>
  <sheetFormatPr baseColWidth="10" defaultRowHeight="15"/>
  <cols>
    <col min="1" max="1" width="14.5703125" bestFit="1" customWidth="1"/>
    <col min="2" max="2" width="22.140625" bestFit="1" customWidth="1"/>
    <col min="3" max="3" width="19.28515625" customWidth="1"/>
    <col min="4" max="4" width="13.42578125" bestFit="1" customWidth="1"/>
    <col min="5" max="5" width="3.28515625" customWidth="1"/>
    <col min="6" max="6" width="20.7109375" bestFit="1" customWidth="1"/>
    <col min="8" max="8" width="12.7109375" bestFit="1" customWidth="1"/>
  </cols>
  <sheetData>
    <row r="1" spans="1:13">
      <c r="D1" s="27"/>
    </row>
    <row r="2" spans="1:13">
      <c r="B2" s="2"/>
      <c r="C2" s="2" t="s">
        <v>229</v>
      </c>
      <c r="D2" s="27"/>
    </row>
    <row r="3" spans="1:13">
      <c r="B3" s="2"/>
      <c r="C3" s="2" t="s">
        <v>230</v>
      </c>
      <c r="D3" s="27"/>
    </row>
    <row r="4" spans="1:13">
      <c r="B4" s="2"/>
      <c r="C4" s="2" t="s">
        <v>231</v>
      </c>
      <c r="D4" s="27"/>
    </row>
    <row r="5" spans="1:13">
      <c r="B5" s="3"/>
      <c r="C5" s="3">
        <v>42401</v>
      </c>
      <c r="D5" s="27"/>
    </row>
    <row r="6" spans="1:13">
      <c r="D6" s="27"/>
    </row>
    <row r="7" spans="1:13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13">
      <c r="A8" t="s">
        <v>1272</v>
      </c>
      <c r="B8" t="s">
        <v>1273</v>
      </c>
      <c r="C8" t="s">
        <v>1274</v>
      </c>
      <c r="D8" s="1">
        <v>-93600</v>
      </c>
      <c r="E8" s="17"/>
      <c r="F8" t="s">
        <v>1839</v>
      </c>
      <c r="G8" s="12">
        <v>42422</v>
      </c>
      <c r="H8" s="1">
        <v>93600</v>
      </c>
      <c r="J8" s="34"/>
      <c r="K8" s="34"/>
      <c r="L8" s="35"/>
      <c r="M8" s="35"/>
    </row>
    <row r="9" spans="1:13">
      <c r="A9" t="s">
        <v>238</v>
      </c>
      <c r="B9" t="s">
        <v>1275</v>
      </c>
      <c r="C9" t="s">
        <v>1270</v>
      </c>
      <c r="D9">
        <v>0.02</v>
      </c>
      <c r="E9" s="17"/>
      <c r="F9" t="s">
        <v>1132</v>
      </c>
      <c r="G9" s="12">
        <v>42284</v>
      </c>
      <c r="H9" s="1">
        <v>216370.19</v>
      </c>
      <c r="J9" s="34"/>
      <c r="K9" s="34"/>
      <c r="L9" s="34"/>
      <c r="M9" s="35"/>
    </row>
    <row r="10" spans="1:13">
      <c r="A10" t="s">
        <v>610</v>
      </c>
      <c r="B10" t="s">
        <v>1276</v>
      </c>
      <c r="C10" t="s">
        <v>1270</v>
      </c>
      <c r="D10" s="1">
        <v>-173281.88</v>
      </c>
      <c r="E10" s="17"/>
      <c r="F10" t="s">
        <v>1133</v>
      </c>
      <c r="G10" s="12">
        <v>42298</v>
      </c>
      <c r="H10" s="1">
        <v>173281.88</v>
      </c>
      <c r="J10" s="34"/>
      <c r="K10" s="34"/>
      <c r="L10" s="35"/>
      <c r="M10" s="35"/>
    </row>
    <row r="11" spans="1:13">
      <c r="A11" t="s">
        <v>1135</v>
      </c>
      <c r="B11" t="s">
        <v>1277</v>
      </c>
      <c r="C11" t="s">
        <v>1270</v>
      </c>
      <c r="D11" s="1">
        <v>-199381.88</v>
      </c>
      <c r="E11" s="17"/>
      <c r="F11" t="s">
        <v>1136</v>
      </c>
      <c r="G11" s="12">
        <v>42300</v>
      </c>
      <c r="H11" s="1">
        <v>199381.88</v>
      </c>
      <c r="J11" s="34"/>
      <c r="K11" s="34"/>
      <c r="L11" s="35"/>
      <c r="M11" s="35"/>
    </row>
    <row r="12" spans="1:13">
      <c r="A12" t="s">
        <v>1137</v>
      </c>
      <c r="B12" t="s">
        <v>1278</v>
      </c>
      <c r="C12" t="s">
        <v>1270</v>
      </c>
      <c r="D12" s="1">
        <v>-139520</v>
      </c>
      <c r="E12" s="17"/>
      <c r="F12" t="s">
        <v>1138</v>
      </c>
      <c r="G12" s="12">
        <v>42332</v>
      </c>
      <c r="H12" s="1">
        <v>139520</v>
      </c>
      <c r="J12" s="34"/>
      <c r="K12" s="34"/>
      <c r="L12" s="35"/>
      <c r="M12" s="35"/>
    </row>
    <row r="13" spans="1:13">
      <c r="A13" t="s">
        <v>1139</v>
      </c>
      <c r="B13" t="s">
        <v>1279</v>
      </c>
      <c r="C13" t="s">
        <v>1270</v>
      </c>
      <c r="D13" s="1">
        <v>-173281.88</v>
      </c>
      <c r="E13" s="17"/>
      <c r="F13" t="s">
        <v>1140</v>
      </c>
      <c r="G13" s="12">
        <v>42317</v>
      </c>
      <c r="H13" s="1">
        <v>173281.88</v>
      </c>
      <c r="J13" s="34"/>
      <c r="K13" s="34"/>
      <c r="L13" s="35"/>
      <c r="M13" s="35"/>
    </row>
    <row r="14" spans="1:13">
      <c r="A14" t="s">
        <v>53</v>
      </c>
      <c r="B14" t="s">
        <v>1144</v>
      </c>
      <c r="C14" t="s">
        <v>1145</v>
      </c>
      <c r="D14" s="1">
        <v>-140100</v>
      </c>
      <c r="E14" s="17"/>
      <c r="G14" s="12"/>
      <c r="H14" s="1"/>
      <c r="J14" s="34"/>
      <c r="K14" s="34"/>
      <c r="L14" s="35"/>
      <c r="M14" s="35"/>
    </row>
    <row r="15" spans="1:13">
      <c r="A15" t="s">
        <v>1146</v>
      </c>
      <c r="B15" t="s">
        <v>1281</v>
      </c>
      <c r="C15" t="s">
        <v>1270</v>
      </c>
      <c r="D15" s="1">
        <v>-173281.88</v>
      </c>
      <c r="E15" s="17"/>
      <c r="F15" t="s">
        <v>1147</v>
      </c>
      <c r="G15" s="12">
        <v>42346</v>
      </c>
      <c r="H15" s="1">
        <v>173281.88</v>
      </c>
      <c r="J15" s="34"/>
      <c r="K15" s="34"/>
      <c r="L15" s="35"/>
      <c r="M15" s="35"/>
    </row>
    <row r="16" spans="1:13">
      <c r="A16" t="s">
        <v>1148</v>
      </c>
      <c r="B16" t="s">
        <v>1282</v>
      </c>
      <c r="C16" t="s">
        <v>1270</v>
      </c>
      <c r="D16" s="1">
        <v>-173281.88</v>
      </c>
      <c r="E16" s="17"/>
      <c r="F16" t="s">
        <v>1149</v>
      </c>
      <c r="G16" s="12">
        <v>42346</v>
      </c>
      <c r="H16" s="1">
        <v>173281.88</v>
      </c>
      <c r="J16" s="34"/>
      <c r="K16" s="34"/>
      <c r="L16" s="35"/>
      <c r="M16" s="35"/>
    </row>
    <row r="17" spans="1:13">
      <c r="A17" t="s">
        <v>1150</v>
      </c>
      <c r="B17" t="s">
        <v>1283</v>
      </c>
      <c r="C17" t="s">
        <v>1270</v>
      </c>
      <c r="D17" s="1">
        <v>-285712</v>
      </c>
      <c r="E17" s="17"/>
      <c r="F17" t="s">
        <v>1151</v>
      </c>
      <c r="G17" s="12">
        <v>42354</v>
      </c>
      <c r="H17" s="1">
        <v>285712</v>
      </c>
      <c r="J17" s="34"/>
      <c r="K17" s="34"/>
      <c r="L17" s="35"/>
      <c r="M17" s="35"/>
    </row>
    <row r="18" spans="1:13">
      <c r="A18" t="s">
        <v>1154</v>
      </c>
      <c r="B18" t="s">
        <v>1284</v>
      </c>
      <c r="C18" t="s">
        <v>1270</v>
      </c>
      <c r="D18" s="1">
        <v>-353897.99</v>
      </c>
      <c r="E18" s="17"/>
      <c r="F18" t="s">
        <v>1155</v>
      </c>
      <c r="G18" s="12">
        <v>42359</v>
      </c>
      <c r="H18" s="1">
        <v>353897.99</v>
      </c>
      <c r="J18" s="34"/>
      <c r="K18" s="34"/>
      <c r="L18" s="35"/>
      <c r="M18" s="35"/>
    </row>
    <row r="19" spans="1:13">
      <c r="A19" t="s">
        <v>1161</v>
      </c>
      <c r="B19" t="s">
        <v>1285</v>
      </c>
      <c r="C19" t="s">
        <v>1270</v>
      </c>
      <c r="D19" s="1">
        <v>-163651.88</v>
      </c>
      <c r="E19" s="17"/>
      <c r="F19" t="s">
        <v>1162</v>
      </c>
      <c r="G19" s="12">
        <v>42383</v>
      </c>
      <c r="H19" s="1">
        <v>163651.88</v>
      </c>
      <c r="J19" s="34"/>
      <c r="K19" s="34"/>
      <c r="L19" s="35"/>
      <c r="M19" s="35"/>
    </row>
    <row r="20" spans="1:13">
      <c r="A20" t="s">
        <v>1165</v>
      </c>
      <c r="B20" t="s">
        <v>1286</v>
      </c>
      <c r="C20" t="s">
        <v>1270</v>
      </c>
      <c r="D20" s="1">
        <v>-182371.88</v>
      </c>
      <c r="E20" s="17"/>
      <c r="F20" t="s">
        <v>1166</v>
      </c>
      <c r="G20" s="12">
        <v>42394</v>
      </c>
      <c r="H20" s="1">
        <v>182371.88</v>
      </c>
      <c r="J20" s="34"/>
      <c r="K20" s="34"/>
      <c r="L20" s="35"/>
      <c r="M20" s="35"/>
    </row>
    <row r="21" spans="1:13">
      <c r="A21" t="s">
        <v>1167</v>
      </c>
      <c r="B21" t="s">
        <v>1287</v>
      </c>
      <c r="C21" t="s">
        <v>1270</v>
      </c>
      <c r="D21" s="1">
        <v>-307194.49</v>
      </c>
      <c r="E21" s="17"/>
      <c r="G21" s="12"/>
      <c r="H21" s="1"/>
      <c r="J21" s="34"/>
      <c r="K21" s="34"/>
      <c r="L21" s="35"/>
      <c r="M21" s="35"/>
    </row>
    <row r="22" spans="1:13">
      <c r="A22" t="s">
        <v>1171</v>
      </c>
      <c r="B22" t="s">
        <v>1288</v>
      </c>
      <c r="C22" t="s">
        <v>1270</v>
      </c>
      <c r="D22" s="1">
        <v>-247433.36</v>
      </c>
      <c r="E22" s="17"/>
      <c r="F22" t="s">
        <v>1172</v>
      </c>
      <c r="G22" s="12">
        <v>42391</v>
      </c>
      <c r="H22" s="1">
        <v>247433.36</v>
      </c>
      <c r="J22" s="34"/>
      <c r="K22" s="34"/>
      <c r="L22" s="35"/>
      <c r="M22" s="35"/>
    </row>
    <row r="23" spans="1:13">
      <c r="A23" t="s">
        <v>54</v>
      </c>
      <c r="B23" t="s">
        <v>1289</v>
      </c>
      <c r="C23" t="s">
        <v>1270</v>
      </c>
      <c r="D23" s="1">
        <v>-327984.21999999997</v>
      </c>
      <c r="E23" s="17"/>
      <c r="F23" t="s">
        <v>405</v>
      </c>
      <c r="G23" s="12">
        <v>42391</v>
      </c>
      <c r="H23" s="1">
        <v>327984.21999999997</v>
      </c>
      <c r="J23" s="34"/>
      <c r="K23" s="34"/>
      <c r="L23" s="35"/>
      <c r="M23" s="35"/>
    </row>
    <row r="24" spans="1:13">
      <c r="A24" t="s">
        <v>1189</v>
      </c>
      <c r="B24" t="s">
        <v>1190</v>
      </c>
      <c r="C24" t="s">
        <v>1145</v>
      </c>
      <c r="D24" s="1">
        <v>-247433.36</v>
      </c>
      <c r="E24" s="17"/>
      <c r="F24" t="s">
        <v>1190</v>
      </c>
      <c r="G24" s="12">
        <v>42240</v>
      </c>
      <c r="H24" s="1">
        <v>247433.36</v>
      </c>
      <c r="J24" s="34"/>
      <c r="K24" s="34"/>
      <c r="L24" s="35"/>
      <c r="M24" s="35"/>
    </row>
    <row r="25" spans="1:13">
      <c r="A25" t="s">
        <v>1205</v>
      </c>
      <c r="B25" t="s">
        <v>1290</v>
      </c>
      <c r="C25" t="s">
        <v>1270</v>
      </c>
      <c r="D25" s="1">
        <v>471905.3</v>
      </c>
      <c r="E25" s="17"/>
      <c r="G25" s="12"/>
      <c r="H25" s="1"/>
      <c r="J25" s="34"/>
      <c r="K25" s="34"/>
      <c r="L25" s="35"/>
      <c r="M25" s="35"/>
    </row>
    <row r="26" spans="1:13">
      <c r="A26" t="s">
        <v>56</v>
      </c>
      <c r="B26" t="s">
        <v>1291</v>
      </c>
      <c r="C26" t="s">
        <v>1270</v>
      </c>
      <c r="D26" s="1">
        <v>-367835.98</v>
      </c>
      <c r="E26" s="17"/>
      <c r="G26" s="12"/>
      <c r="H26" s="1"/>
      <c r="J26" s="34"/>
      <c r="K26" s="34"/>
      <c r="L26" s="35"/>
      <c r="M26" s="35"/>
    </row>
    <row r="27" spans="1:13">
      <c r="A27" t="s">
        <v>1208</v>
      </c>
      <c r="B27" t="s">
        <v>1209</v>
      </c>
      <c r="C27" t="s">
        <v>1145</v>
      </c>
      <c r="D27">
        <v>2</v>
      </c>
      <c r="E27" s="17"/>
      <c r="F27" s="34" t="s">
        <v>2375</v>
      </c>
      <c r="G27" s="12"/>
      <c r="H27" s="1"/>
      <c r="J27" s="34"/>
      <c r="K27" s="34"/>
      <c r="L27" s="34"/>
      <c r="M27" s="35"/>
    </row>
    <row r="28" spans="1:13">
      <c r="A28" t="s">
        <v>1210</v>
      </c>
      <c r="B28" t="s">
        <v>1292</v>
      </c>
      <c r="C28" t="s">
        <v>1270</v>
      </c>
      <c r="D28">
        <v>-2</v>
      </c>
      <c r="E28" s="17"/>
      <c r="F28" s="34" t="s">
        <v>2375</v>
      </c>
      <c r="G28" s="12"/>
      <c r="H28" s="1"/>
      <c r="J28" s="34"/>
      <c r="K28" s="34"/>
      <c r="L28" s="34"/>
      <c r="M28" s="35"/>
    </row>
    <row r="29" spans="1:13">
      <c r="A29" t="s">
        <v>57</v>
      </c>
      <c r="B29" t="s">
        <v>1293</v>
      </c>
      <c r="C29" t="s">
        <v>1294</v>
      </c>
      <c r="D29" s="1">
        <v>-173554.22</v>
      </c>
      <c r="E29" s="17"/>
      <c r="F29" t="s">
        <v>1822</v>
      </c>
      <c r="G29" s="12">
        <v>42383</v>
      </c>
      <c r="H29" s="1">
        <v>173551.89</v>
      </c>
      <c r="J29" s="34"/>
      <c r="K29" s="34"/>
      <c r="L29" s="35"/>
      <c r="M29" s="35"/>
    </row>
    <row r="30" spans="1:13">
      <c r="A30" t="s">
        <v>1295</v>
      </c>
      <c r="B30" t="s">
        <v>1296</v>
      </c>
      <c r="C30" t="s">
        <v>1297</v>
      </c>
      <c r="D30" s="1">
        <v>-228226.87</v>
      </c>
      <c r="E30" s="17"/>
      <c r="F30" t="s">
        <v>1833</v>
      </c>
      <c r="G30" s="12">
        <v>42409</v>
      </c>
      <c r="H30" s="1">
        <v>228226.87</v>
      </c>
      <c r="J30" s="34"/>
      <c r="K30" s="34"/>
      <c r="L30" s="35"/>
      <c r="M30" s="35"/>
    </row>
    <row r="31" spans="1:13">
      <c r="A31" t="s">
        <v>1220</v>
      </c>
      <c r="B31" t="s">
        <v>1298</v>
      </c>
      <c r="C31" t="s">
        <v>1270</v>
      </c>
      <c r="D31" s="1">
        <v>-393543.39</v>
      </c>
      <c r="E31" s="17"/>
      <c r="F31" t="s">
        <v>1221</v>
      </c>
      <c r="G31" s="12">
        <v>42418</v>
      </c>
      <c r="H31" s="1">
        <v>393543.39</v>
      </c>
      <c r="J31" s="34"/>
      <c r="K31" s="34"/>
      <c r="L31" s="35"/>
      <c r="M31" s="35"/>
    </row>
    <row r="32" spans="1:13">
      <c r="A32" t="s">
        <v>59</v>
      </c>
      <c r="B32" t="s">
        <v>1299</v>
      </c>
      <c r="C32" t="s">
        <v>1280</v>
      </c>
      <c r="D32" s="1">
        <v>-407964.53</v>
      </c>
      <c r="E32" s="17"/>
      <c r="F32" t="s">
        <v>436</v>
      </c>
      <c r="G32" s="12">
        <v>42404</v>
      </c>
      <c r="H32" s="1">
        <v>407962.53</v>
      </c>
      <c r="J32" s="34"/>
      <c r="K32" s="34"/>
      <c r="L32" s="35"/>
      <c r="M32" s="35"/>
    </row>
    <row r="33" spans="1:13">
      <c r="A33" t="s">
        <v>1230</v>
      </c>
      <c r="B33" t="s">
        <v>1300</v>
      </c>
      <c r="C33" t="s">
        <v>1301</v>
      </c>
      <c r="D33" s="1">
        <v>-670239.93000000005</v>
      </c>
      <c r="E33" s="17"/>
      <c r="F33" t="s">
        <v>1231</v>
      </c>
      <c r="G33" s="12">
        <v>42359</v>
      </c>
      <c r="H33" s="1">
        <v>353897.99</v>
      </c>
      <c r="J33" s="34"/>
      <c r="K33" s="34"/>
      <c r="L33" s="35"/>
      <c r="M33" s="35"/>
    </row>
    <row r="34" spans="1:13">
      <c r="A34" t="s">
        <v>1235</v>
      </c>
      <c r="B34" t="s">
        <v>1302</v>
      </c>
      <c r="C34" t="s">
        <v>1270</v>
      </c>
      <c r="D34" s="1">
        <v>226840.78</v>
      </c>
      <c r="E34" s="17"/>
      <c r="G34" s="12"/>
      <c r="H34" s="1"/>
      <c r="J34" s="34"/>
      <c r="K34" s="34"/>
      <c r="L34" s="35"/>
      <c r="M34" s="35"/>
    </row>
    <row r="35" spans="1:13">
      <c r="A35" t="s">
        <v>1303</v>
      </c>
      <c r="B35" t="s">
        <v>1304</v>
      </c>
      <c r="C35" t="s">
        <v>1270</v>
      </c>
      <c r="D35" s="1">
        <v>-222850.22</v>
      </c>
      <c r="E35" s="17"/>
      <c r="F35" t="s">
        <v>1837</v>
      </c>
      <c r="G35" s="12">
        <v>42415</v>
      </c>
      <c r="H35" s="1">
        <v>222850.22</v>
      </c>
      <c r="J35" s="34"/>
      <c r="K35" s="34"/>
      <c r="L35" s="35"/>
      <c r="M35" s="35"/>
    </row>
    <row r="36" spans="1:13">
      <c r="A36" t="s">
        <v>1305</v>
      </c>
      <c r="B36" t="s">
        <v>1306</v>
      </c>
      <c r="C36" t="s">
        <v>1307</v>
      </c>
      <c r="D36" s="1">
        <v>-309520.82</v>
      </c>
      <c r="E36" s="17"/>
      <c r="F36" t="s">
        <v>1823</v>
      </c>
      <c r="G36" s="12">
        <v>42339</v>
      </c>
      <c r="H36" s="1">
        <v>309520.82</v>
      </c>
      <c r="J36" s="34"/>
      <c r="K36" s="34"/>
      <c r="L36" s="35"/>
      <c r="M36" s="35"/>
    </row>
    <row r="37" spans="1:13">
      <c r="A37" t="s">
        <v>62</v>
      </c>
      <c r="B37" t="s">
        <v>1309</v>
      </c>
      <c r="C37" t="s">
        <v>1270</v>
      </c>
      <c r="D37" s="1">
        <v>247433.36</v>
      </c>
      <c r="E37" s="17"/>
      <c r="G37" s="12"/>
      <c r="H37" s="1"/>
      <c r="J37" s="34"/>
      <c r="K37" s="34"/>
      <c r="L37" s="35"/>
      <c r="M37" s="35"/>
    </row>
    <row r="38" spans="1:13">
      <c r="A38" t="s">
        <v>1310</v>
      </c>
      <c r="B38" t="s">
        <v>1311</v>
      </c>
      <c r="C38" t="s">
        <v>1270</v>
      </c>
      <c r="D38" s="1">
        <v>193171.88</v>
      </c>
      <c r="E38" s="17"/>
      <c r="G38" s="12"/>
      <c r="H38" s="1"/>
      <c r="J38" s="34"/>
      <c r="K38" s="34"/>
      <c r="L38" s="35"/>
      <c r="M38" s="35"/>
    </row>
    <row r="39" spans="1:13">
      <c r="A39" t="s">
        <v>1312</v>
      </c>
      <c r="B39" t="s">
        <v>1313</v>
      </c>
      <c r="C39" t="s">
        <v>1270</v>
      </c>
      <c r="D39" s="1">
        <v>199381.88</v>
      </c>
      <c r="E39" s="17"/>
      <c r="G39" s="12"/>
      <c r="H39" s="1"/>
      <c r="J39" s="34"/>
      <c r="K39" s="34"/>
      <c r="L39" s="35"/>
      <c r="M39" s="35"/>
    </row>
    <row r="40" spans="1:13">
      <c r="A40" t="s">
        <v>1314</v>
      </c>
      <c r="B40" t="s">
        <v>1315</v>
      </c>
      <c r="C40" t="s">
        <v>1270</v>
      </c>
      <c r="D40" s="1">
        <v>193171.88</v>
      </c>
      <c r="E40" s="17"/>
      <c r="G40" s="12"/>
      <c r="H40" s="1"/>
      <c r="J40" s="34"/>
      <c r="K40" s="34"/>
      <c r="L40" s="35"/>
      <c r="M40" s="35"/>
    </row>
    <row r="41" spans="1:13">
      <c r="A41" t="s">
        <v>1316</v>
      </c>
      <c r="B41" t="s">
        <v>1317</v>
      </c>
      <c r="C41" t="s">
        <v>1270</v>
      </c>
      <c r="D41" s="1">
        <v>284371.61</v>
      </c>
      <c r="E41" s="17"/>
      <c r="G41" s="12"/>
      <c r="H41" s="1"/>
      <c r="J41" s="34"/>
      <c r="K41" s="34"/>
      <c r="L41" s="35"/>
      <c r="M41" s="35"/>
    </row>
    <row r="42" spans="1:13">
      <c r="A42" t="s">
        <v>1318</v>
      </c>
      <c r="B42" t="s">
        <v>1319</v>
      </c>
      <c r="C42" t="s">
        <v>1270</v>
      </c>
      <c r="D42" s="1">
        <v>-272094.93</v>
      </c>
      <c r="E42" s="17"/>
      <c r="F42" t="s">
        <v>1824</v>
      </c>
      <c r="G42" s="12">
        <v>42408</v>
      </c>
      <c r="H42" s="1">
        <v>272094.93</v>
      </c>
      <c r="J42" s="34"/>
      <c r="K42" s="34"/>
      <c r="L42" s="35"/>
      <c r="M42" s="35"/>
    </row>
    <row r="43" spans="1:13">
      <c r="A43" t="s">
        <v>1320</v>
      </c>
      <c r="B43" t="s">
        <v>1321</v>
      </c>
      <c r="C43" t="s">
        <v>1270</v>
      </c>
      <c r="D43" s="1">
        <v>-182371.88</v>
      </c>
      <c r="E43" s="17"/>
      <c r="F43" t="s">
        <v>1829</v>
      </c>
      <c r="G43" s="12">
        <v>42415</v>
      </c>
      <c r="H43" s="1">
        <v>182371.88</v>
      </c>
      <c r="J43" s="34"/>
      <c r="K43" s="34"/>
      <c r="L43" s="35"/>
      <c r="M43" s="35"/>
    </row>
    <row r="44" spans="1:13">
      <c r="A44" t="s">
        <v>63</v>
      </c>
      <c r="B44" t="s">
        <v>1322</v>
      </c>
      <c r="C44" t="s">
        <v>1257</v>
      </c>
      <c r="D44" s="1">
        <v>-386655.38</v>
      </c>
      <c r="E44" s="16"/>
      <c r="G44" s="12"/>
      <c r="H44" s="1"/>
      <c r="J44" s="34"/>
      <c r="K44" s="34"/>
      <c r="L44" s="35"/>
      <c r="M44" s="35"/>
    </row>
    <row r="45" spans="1:13">
      <c r="A45" t="s">
        <v>1324</v>
      </c>
      <c r="B45" t="s">
        <v>1325</v>
      </c>
      <c r="C45" t="s">
        <v>1270</v>
      </c>
      <c r="D45" s="1">
        <v>-462988.27</v>
      </c>
      <c r="E45" s="17"/>
      <c r="G45" s="12"/>
      <c r="H45" s="1"/>
      <c r="J45" s="34"/>
      <c r="K45" s="34"/>
      <c r="L45" s="35"/>
      <c r="M45" s="35"/>
    </row>
    <row r="46" spans="1:13">
      <c r="A46" t="s">
        <v>1326</v>
      </c>
      <c r="B46" t="s">
        <v>1327</v>
      </c>
      <c r="C46" t="s">
        <v>1270</v>
      </c>
      <c r="D46" s="1">
        <v>-462988.27</v>
      </c>
      <c r="E46" s="17"/>
      <c r="G46" s="12"/>
      <c r="H46" s="1"/>
      <c r="J46" s="34"/>
      <c r="K46" s="34"/>
      <c r="L46" s="35"/>
      <c r="M46" s="35"/>
    </row>
    <row r="47" spans="1:13">
      <c r="A47" t="s">
        <v>1328</v>
      </c>
      <c r="B47" t="s">
        <v>1329</v>
      </c>
      <c r="C47" t="s">
        <v>1330</v>
      </c>
      <c r="D47" s="1">
        <v>-328460.12</v>
      </c>
      <c r="E47" s="17"/>
      <c r="F47" t="s">
        <v>1834</v>
      </c>
      <c r="G47" s="12">
        <v>42412</v>
      </c>
      <c r="H47" s="1">
        <v>328460.12</v>
      </c>
      <c r="J47" s="34"/>
      <c r="K47" s="34"/>
      <c r="L47" s="35"/>
      <c r="M47" s="35"/>
    </row>
    <row r="48" spans="1:13">
      <c r="A48" t="s">
        <v>1332</v>
      </c>
      <c r="B48" t="s">
        <v>1333</v>
      </c>
      <c r="C48" t="s">
        <v>1270</v>
      </c>
      <c r="D48" s="1">
        <v>-212430.91</v>
      </c>
      <c r="E48" s="17"/>
      <c r="G48" s="12"/>
      <c r="H48" s="1"/>
      <c r="J48" s="34"/>
      <c r="K48" s="34"/>
      <c r="L48" s="35"/>
      <c r="M48" s="35"/>
    </row>
    <row r="49" spans="1:13">
      <c r="A49" t="s">
        <v>1334</v>
      </c>
      <c r="B49" t="s">
        <v>1335</v>
      </c>
      <c r="C49" t="s">
        <v>1270</v>
      </c>
      <c r="D49" s="1">
        <v>-284372</v>
      </c>
      <c r="E49" s="17"/>
      <c r="F49" t="s">
        <v>1845</v>
      </c>
      <c r="G49" s="12">
        <v>42422</v>
      </c>
      <c r="H49" s="1">
        <v>284372</v>
      </c>
      <c r="J49" s="34"/>
      <c r="K49" s="34"/>
      <c r="L49" s="35"/>
      <c r="M49" s="35"/>
    </row>
    <row r="50" spans="1:13">
      <c r="A50" t="s">
        <v>1336</v>
      </c>
      <c r="B50" t="s">
        <v>1337</v>
      </c>
      <c r="C50" t="s">
        <v>1270</v>
      </c>
      <c r="D50" s="1">
        <v>-284372</v>
      </c>
      <c r="E50" s="17"/>
      <c r="F50" t="s">
        <v>1854</v>
      </c>
      <c r="G50" s="12">
        <v>42425</v>
      </c>
      <c r="H50" s="1">
        <v>284372</v>
      </c>
      <c r="J50" s="34"/>
      <c r="K50" s="34"/>
      <c r="L50" s="35"/>
      <c r="M50" s="35"/>
    </row>
    <row r="51" spans="1:13">
      <c r="A51" t="s">
        <v>1338</v>
      </c>
      <c r="B51" t="s">
        <v>1339</v>
      </c>
      <c r="C51" t="s">
        <v>1270</v>
      </c>
      <c r="D51" s="1">
        <v>-284372</v>
      </c>
      <c r="E51" s="17"/>
      <c r="F51" t="s">
        <v>1851</v>
      </c>
      <c r="G51" s="12">
        <v>42424</v>
      </c>
      <c r="H51" s="1">
        <v>284372</v>
      </c>
      <c r="J51" s="34"/>
      <c r="K51" s="34"/>
      <c r="L51" s="35"/>
      <c r="M51" s="35"/>
    </row>
    <row r="52" spans="1:13">
      <c r="A52" t="s">
        <v>1340</v>
      </c>
      <c r="B52" t="s">
        <v>1341</v>
      </c>
      <c r="C52" t="s">
        <v>1342</v>
      </c>
      <c r="D52" s="1">
        <v>-199381.88</v>
      </c>
      <c r="E52" s="17"/>
      <c r="F52" t="s">
        <v>1847</v>
      </c>
      <c r="G52" s="12">
        <v>42408</v>
      </c>
      <c r="H52" s="1">
        <v>199381.88</v>
      </c>
      <c r="J52" s="34"/>
      <c r="K52" s="34"/>
      <c r="L52" s="35"/>
      <c r="M52" s="35"/>
    </row>
    <row r="53" spans="1:13">
      <c r="A53" t="s">
        <v>1343</v>
      </c>
      <c r="B53" t="s">
        <v>1344</v>
      </c>
      <c r="C53" t="s">
        <v>1330</v>
      </c>
      <c r="D53" s="1">
        <v>-291240.13</v>
      </c>
      <c r="E53" s="17"/>
      <c r="G53" s="12"/>
      <c r="H53" s="1"/>
      <c r="J53" s="34"/>
      <c r="K53" s="34"/>
      <c r="L53" s="35"/>
      <c r="M53" s="35"/>
    </row>
    <row r="54" spans="1:13">
      <c r="A54" t="s">
        <v>1345</v>
      </c>
      <c r="B54" t="s">
        <v>1346</v>
      </c>
      <c r="C54" t="s">
        <v>1270</v>
      </c>
      <c r="D54" s="1">
        <v>-222850.21</v>
      </c>
      <c r="E54" s="17"/>
      <c r="G54" s="12"/>
      <c r="H54" s="1"/>
      <c r="J54" s="34"/>
      <c r="K54" s="34"/>
      <c r="L54" s="35"/>
      <c r="M54" s="35"/>
    </row>
    <row r="55" spans="1:13">
      <c r="A55" t="s">
        <v>1347</v>
      </c>
      <c r="B55" t="s">
        <v>1348</v>
      </c>
      <c r="C55" t="s">
        <v>1270</v>
      </c>
      <c r="D55" s="1">
        <v>-222850.21</v>
      </c>
      <c r="E55" s="17"/>
      <c r="G55" s="12"/>
      <c r="H55" s="1"/>
      <c r="J55" s="34"/>
      <c r="K55" s="34"/>
      <c r="L55" s="35"/>
      <c r="M55" s="35"/>
    </row>
    <row r="56" spans="1:13">
      <c r="A56" t="s">
        <v>1349</v>
      </c>
      <c r="B56" t="s">
        <v>1350</v>
      </c>
      <c r="C56" t="s">
        <v>1270</v>
      </c>
      <c r="D56" s="1">
        <v>-222850.21</v>
      </c>
      <c r="E56" s="17"/>
      <c r="G56" s="12"/>
      <c r="H56" s="1"/>
      <c r="J56" s="34"/>
      <c r="K56" s="34"/>
      <c r="L56" s="35"/>
      <c r="M56" s="35"/>
    </row>
    <row r="57" spans="1:13">
      <c r="A57" t="s">
        <v>1351</v>
      </c>
      <c r="B57" t="s">
        <v>1352</v>
      </c>
      <c r="C57" t="s">
        <v>1353</v>
      </c>
      <c r="D57" s="1">
        <v>-247433.36</v>
      </c>
      <c r="E57" s="17"/>
      <c r="G57" s="12"/>
      <c r="H57" s="1"/>
      <c r="J57" s="34"/>
      <c r="K57" s="34"/>
      <c r="L57" s="35"/>
      <c r="M57" s="35"/>
    </row>
    <row r="58" spans="1:13">
      <c r="A58" t="s">
        <v>1354</v>
      </c>
      <c r="B58" t="s">
        <v>1355</v>
      </c>
      <c r="C58" t="s">
        <v>1323</v>
      </c>
      <c r="D58" s="1">
        <v>-247433.36</v>
      </c>
      <c r="E58" s="17"/>
      <c r="F58" t="s">
        <v>1131</v>
      </c>
      <c r="G58" s="12">
        <v>42268</v>
      </c>
      <c r="H58" s="1">
        <v>252299.22</v>
      </c>
      <c r="J58" s="34"/>
      <c r="K58" s="34"/>
      <c r="L58" s="35"/>
      <c r="M58" s="35"/>
    </row>
    <row r="59" spans="1:13">
      <c r="A59" t="s">
        <v>1356</v>
      </c>
      <c r="B59" t="s">
        <v>1357</v>
      </c>
      <c r="C59" t="s">
        <v>1353</v>
      </c>
      <c r="D59" s="1">
        <v>-247433.36</v>
      </c>
      <c r="E59" s="17"/>
      <c r="G59" s="12"/>
      <c r="H59" s="1"/>
      <c r="J59" s="34"/>
      <c r="K59" s="34"/>
      <c r="L59" s="35"/>
      <c r="M59" s="35"/>
    </row>
    <row r="60" spans="1:13">
      <c r="A60" t="s">
        <v>1358</v>
      </c>
      <c r="B60" t="s">
        <v>1359</v>
      </c>
      <c r="C60" t="s">
        <v>1360</v>
      </c>
      <c r="D60" s="1">
        <v>-247433.36</v>
      </c>
      <c r="E60" s="17"/>
      <c r="G60" s="12"/>
      <c r="H60" s="1"/>
      <c r="J60" s="34"/>
      <c r="K60" s="34"/>
      <c r="L60" s="35"/>
      <c r="M60" s="35"/>
    </row>
    <row r="61" spans="1:13">
      <c r="A61" t="s">
        <v>1361</v>
      </c>
      <c r="B61" t="s">
        <v>1362</v>
      </c>
      <c r="C61" t="s">
        <v>1280</v>
      </c>
      <c r="D61" s="1">
        <v>-247433.36</v>
      </c>
      <c r="E61" s="17"/>
      <c r="G61" s="12"/>
      <c r="H61" s="1"/>
      <c r="J61" s="34"/>
      <c r="K61" s="34"/>
      <c r="L61" s="35"/>
      <c r="M61" s="35"/>
    </row>
    <row r="62" spans="1:13">
      <c r="A62" t="s">
        <v>65</v>
      </c>
      <c r="B62" t="s">
        <v>1363</v>
      </c>
      <c r="C62" t="s">
        <v>1270</v>
      </c>
      <c r="D62" s="1">
        <v>0</v>
      </c>
      <c r="E62" s="17"/>
      <c r="F62" t="s">
        <v>1830</v>
      </c>
      <c r="G62" s="12">
        <v>42415</v>
      </c>
      <c r="H62" s="1">
        <v>193171.88</v>
      </c>
      <c r="J62" s="34"/>
      <c r="K62" s="34"/>
      <c r="L62" s="35"/>
      <c r="M62" s="35"/>
    </row>
    <row r="63" spans="1:13">
      <c r="A63" t="s">
        <v>1364</v>
      </c>
      <c r="B63" t="s">
        <v>1365</v>
      </c>
      <c r="C63" t="s">
        <v>1270</v>
      </c>
      <c r="D63" s="1">
        <v>-335556.71</v>
      </c>
      <c r="E63" s="17"/>
      <c r="F63" t="s">
        <v>1398</v>
      </c>
      <c r="G63" s="12">
        <v>42418</v>
      </c>
      <c r="H63" s="1">
        <v>335556.71</v>
      </c>
      <c r="J63" s="34"/>
      <c r="K63" s="34"/>
      <c r="L63" s="35"/>
      <c r="M63" s="35"/>
    </row>
    <row r="64" spans="1:13">
      <c r="A64" t="s">
        <v>1366</v>
      </c>
      <c r="B64" t="s">
        <v>1367</v>
      </c>
      <c r="C64" t="s">
        <v>1323</v>
      </c>
      <c r="D64" s="1">
        <v>-199381.89</v>
      </c>
      <c r="E64" s="17"/>
      <c r="G64" s="12"/>
      <c r="H64" s="1"/>
      <c r="J64" s="34"/>
      <c r="K64" s="34"/>
      <c r="L64" s="35"/>
      <c r="M64" s="35"/>
    </row>
    <row r="65" spans="1:13">
      <c r="A65" t="s">
        <v>1368</v>
      </c>
      <c r="B65" t="s">
        <v>1369</v>
      </c>
      <c r="C65" t="s">
        <v>1145</v>
      </c>
      <c r="D65" s="1">
        <v>-228226.87</v>
      </c>
      <c r="E65" s="17"/>
      <c r="F65" t="s">
        <v>1369</v>
      </c>
      <c r="G65" s="12">
        <v>42408</v>
      </c>
      <c r="H65" s="1">
        <v>228226.87</v>
      </c>
      <c r="J65" s="34"/>
      <c r="K65" s="34"/>
      <c r="L65" s="35"/>
      <c r="M65" s="35"/>
    </row>
    <row r="66" spans="1:13">
      <c r="A66" t="s">
        <v>1370</v>
      </c>
      <c r="B66" t="s">
        <v>1371</v>
      </c>
      <c r="C66" t="s">
        <v>1270</v>
      </c>
      <c r="D66" s="1">
        <v>-212430.91</v>
      </c>
      <c r="E66" s="17"/>
      <c r="F66" t="s">
        <v>1835</v>
      </c>
      <c r="G66" s="12">
        <v>42418</v>
      </c>
      <c r="H66" s="1">
        <v>212430.91</v>
      </c>
      <c r="J66" s="34"/>
      <c r="K66" s="34"/>
      <c r="L66" s="35"/>
      <c r="M66" s="35"/>
    </row>
    <row r="67" spans="1:13">
      <c r="A67" t="s">
        <v>1372</v>
      </c>
      <c r="B67" t="s">
        <v>1373</v>
      </c>
      <c r="C67" t="s">
        <v>1270</v>
      </c>
      <c r="D67" s="1">
        <v>-327984.21999999997</v>
      </c>
      <c r="E67" s="17"/>
      <c r="G67" s="12"/>
      <c r="H67" s="1"/>
      <c r="J67" s="34"/>
      <c r="K67" s="34"/>
      <c r="L67" s="35"/>
      <c r="M67" s="35"/>
    </row>
    <row r="68" spans="1:13">
      <c r="A68" t="s">
        <v>1374</v>
      </c>
      <c r="B68" t="s">
        <v>1375</v>
      </c>
      <c r="C68" t="s">
        <v>1270</v>
      </c>
      <c r="D68" s="1">
        <v>-228226.88</v>
      </c>
      <c r="E68" s="17"/>
      <c r="F68" t="s">
        <v>1844</v>
      </c>
      <c r="G68" s="12">
        <v>42422</v>
      </c>
      <c r="H68" s="1">
        <v>228226.87</v>
      </c>
      <c r="J68" s="34"/>
      <c r="K68" s="34"/>
      <c r="L68" s="35"/>
      <c r="M68" s="35"/>
    </row>
    <row r="69" spans="1:13">
      <c r="A69" t="s">
        <v>99</v>
      </c>
      <c r="B69" t="s">
        <v>1377</v>
      </c>
      <c r="C69" t="s">
        <v>1378</v>
      </c>
      <c r="D69">
        <v>-0.03</v>
      </c>
      <c r="E69" s="17"/>
      <c r="F69" s="34" t="s">
        <v>2375</v>
      </c>
      <c r="G69" s="12"/>
      <c r="H69" s="1"/>
      <c r="J69" s="34"/>
      <c r="K69" s="34"/>
      <c r="L69" s="34"/>
      <c r="M69" s="35"/>
    </row>
    <row r="70" spans="1:13">
      <c r="A70" t="s">
        <v>1255</v>
      </c>
      <c r="B70" t="s">
        <v>1379</v>
      </c>
      <c r="C70" t="s">
        <v>1270</v>
      </c>
      <c r="D70" s="1">
        <v>369250.44</v>
      </c>
      <c r="E70" s="17"/>
      <c r="G70" s="12"/>
      <c r="H70" s="1"/>
      <c r="J70" s="34"/>
      <c r="K70" s="34"/>
      <c r="L70" s="35"/>
      <c r="M70" s="35"/>
    </row>
    <row r="71" spans="1:13">
      <c r="A71" t="s">
        <v>1264</v>
      </c>
      <c r="B71" t="s">
        <v>1380</v>
      </c>
      <c r="C71" t="s">
        <v>1270</v>
      </c>
      <c r="D71" s="1">
        <v>-369250.46</v>
      </c>
      <c r="E71" s="17"/>
      <c r="F71" t="s">
        <v>1265</v>
      </c>
      <c r="G71" s="12">
        <v>42353</v>
      </c>
      <c r="H71" s="1">
        <v>369250.46</v>
      </c>
      <c r="J71" s="34"/>
      <c r="K71" s="34"/>
      <c r="L71" s="35"/>
      <c r="M71" s="35"/>
    </row>
    <row r="72" spans="1:13">
      <c r="A72" t="s">
        <v>1381</v>
      </c>
      <c r="B72" t="s">
        <v>1382</v>
      </c>
      <c r="C72" t="s">
        <v>1270</v>
      </c>
      <c r="D72" s="1">
        <v>-380118.53</v>
      </c>
      <c r="E72" s="17"/>
      <c r="F72" t="s">
        <v>1828</v>
      </c>
      <c r="G72" s="12">
        <v>42296</v>
      </c>
      <c r="H72" s="1">
        <v>380118.53</v>
      </c>
      <c r="J72" s="34"/>
      <c r="K72" s="34"/>
      <c r="L72" s="35"/>
      <c r="M72" s="35"/>
    </row>
    <row r="73" spans="1:13">
      <c r="A73" t="s">
        <v>1383</v>
      </c>
      <c r="B73" t="s">
        <v>1384</v>
      </c>
      <c r="C73" t="s">
        <v>1270</v>
      </c>
      <c r="D73" s="1">
        <v>-369250.46</v>
      </c>
      <c r="E73" s="17"/>
      <c r="F73" t="s">
        <v>1863</v>
      </c>
      <c r="G73" s="12">
        <v>42289</v>
      </c>
      <c r="H73" s="1">
        <v>369250.46</v>
      </c>
      <c r="J73" s="34"/>
      <c r="K73" s="34"/>
      <c r="L73" s="35"/>
      <c r="M73" s="35"/>
    </row>
    <row r="74" spans="1:13">
      <c r="A74" t="s">
        <v>1385</v>
      </c>
      <c r="B74" t="s">
        <v>1386</v>
      </c>
      <c r="C74" t="s">
        <v>1330</v>
      </c>
      <c r="D74" s="1">
        <v>-369250.46</v>
      </c>
      <c r="E74" s="17"/>
      <c r="F74" t="s">
        <v>1861</v>
      </c>
      <c r="G74" s="12">
        <v>42325</v>
      </c>
      <c r="H74" s="1">
        <v>369250.46</v>
      </c>
      <c r="J74" s="34"/>
      <c r="K74" s="34"/>
      <c r="L74" s="35"/>
      <c r="M74" s="35"/>
    </row>
    <row r="75" spans="1:13">
      <c r="A75" t="s">
        <v>227</v>
      </c>
      <c r="B75" t="s">
        <v>228</v>
      </c>
      <c r="D75" s="81">
        <v>821501.48</v>
      </c>
      <c r="E75" s="17"/>
      <c r="G75" s="12"/>
      <c r="H75" s="1"/>
      <c r="J75" s="34"/>
      <c r="K75" s="34"/>
      <c r="L75" s="35"/>
      <c r="M75" s="35"/>
    </row>
    <row r="76" spans="1:13">
      <c r="G76" s="12"/>
      <c r="H76" s="1"/>
    </row>
    <row r="77" spans="1:13">
      <c r="C77" s="29" t="s">
        <v>1269</v>
      </c>
      <c r="D77" s="22">
        <f>+SUM(D8:D75)</f>
        <v>-11725238.530000001</v>
      </c>
    </row>
    <row r="78" spans="1:13">
      <c r="F78" s="29" t="s">
        <v>228</v>
      </c>
    </row>
    <row r="79" spans="1:13">
      <c r="F79" t="s">
        <v>1855</v>
      </c>
      <c r="G79" s="12">
        <v>42417</v>
      </c>
      <c r="H79" s="1">
        <v>203590.21</v>
      </c>
    </row>
    <row r="80" spans="1:13">
      <c r="F80" t="s">
        <v>1832</v>
      </c>
      <c r="G80" s="12">
        <v>42415</v>
      </c>
      <c r="H80" s="1">
        <v>312883.99</v>
      </c>
    </row>
    <row r="81" spans="6:8">
      <c r="F81" t="s">
        <v>1134</v>
      </c>
      <c r="G81" s="12">
        <v>42275</v>
      </c>
      <c r="H81" s="9">
        <v>309520.82</v>
      </c>
    </row>
    <row r="82" spans="6:8">
      <c r="F82" t="s">
        <v>1831</v>
      </c>
      <c r="G82" s="12">
        <v>42415</v>
      </c>
      <c r="H82" s="1">
        <v>284125.92</v>
      </c>
    </row>
    <row r="83" spans="6:8">
      <c r="F83" t="s">
        <v>434</v>
      </c>
      <c r="G83" s="12">
        <v>42426</v>
      </c>
      <c r="H83" s="1">
        <v>363500.89</v>
      </c>
    </row>
    <row r="84" spans="6:8">
      <c r="F84" t="s">
        <v>1858</v>
      </c>
      <c r="G84" s="12">
        <v>42426</v>
      </c>
      <c r="H84" s="1">
        <v>291295.81</v>
      </c>
    </row>
    <row r="85" spans="6:8">
      <c r="F85" t="s">
        <v>1857</v>
      </c>
      <c r="G85" s="12">
        <v>42426</v>
      </c>
      <c r="H85" s="1">
        <v>270738.48</v>
      </c>
    </row>
    <row r="86" spans="6:8">
      <c r="F86" t="s">
        <v>1859</v>
      </c>
      <c r="G86" s="12">
        <v>42419</v>
      </c>
      <c r="H86" s="9">
        <v>182371.88</v>
      </c>
    </row>
    <row r="87" spans="6:8">
      <c r="F87" t="s">
        <v>1850</v>
      </c>
      <c r="G87" s="12">
        <v>42424</v>
      </c>
      <c r="H87" s="1">
        <v>163651.88</v>
      </c>
    </row>
    <row r="88" spans="6:8">
      <c r="F88" t="s">
        <v>1853</v>
      </c>
      <c r="G88" s="12">
        <v>42422</v>
      </c>
      <c r="H88" s="1">
        <v>182371.88</v>
      </c>
    </row>
    <row r="89" spans="6:8">
      <c r="F89" t="s">
        <v>1849</v>
      </c>
      <c r="G89" s="12">
        <v>42424</v>
      </c>
      <c r="H89" s="1">
        <v>163651.88</v>
      </c>
    </row>
    <row r="90" spans="6:8">
      <c r="F90" t="s">
        <v>1836</v>
      </c>
      <c r="G90" s="12">
        <v>42417</v>
      </c>
      <c r="H90" s="1">
        <v>163651.88</v>
      </c>
    </row>
    <row r="91" spans="6:8">
      <c r="F91" t="s">
        <v>1840</v>
      </c>
      <c r="G91" s="12">
        <v>42422</v>
      </c>
      <c r="H91" s="1">
        <v>163651.88</v>
      </c>
    </row>
    <row r="92" spans="6:8">
      <c r="F92" t="s">
        <v>1254</v>
      </c>
      <c r="G92" s="12">
        <v>42289</v>
      </c>
      <c r="H92" s="1">
        <v>369693.86</v>
      </c>
    </row>
    <row r="93" spans="6:8">
      <c r="F93" t="s">
        <v>1246</v>
      </c>
      <c r="G93" s="12">
        <v>42160</v>
      </c>
      <c r="H93" s="1">
        <v>369648.99</v>
      </c>
    </row>
    <row r="94" spans="6:8">
      <c r="F94" t="s">
        <v>1862</v>
      </c>
      <c r="G94" s="12">
        <v>42289</v>
      </c>
      <c r="H94" s="1">
        <v>369250.46</v>
      </c>
    </row>
    <row r="95" spans="6:8">
      <c r="F95" t="s">
        <v>1860</v>
      </c>
      <c r="G95" s="12">
        <v>42327</v>
      </c>
      <c r="H95" s="1">
        <v>369250.46</v>
      </c>
    </row>
    <row r="96" spans="6:8">
      <c r="F96" t="s">
        <v>477</v>
      </c>
      <c r="G96" s="12">
        <v>42300</v>
      </c>
      <c r="H96" s="1">
        <v>173281.88</v>
      </c>
    </row>
    <row r="97" spans="6:8">
      <c r="F97" t="s">
        <v>1395</v>
      </c>
      <c r="G97" s="12">
        <v>42408</v>
      </c>
      <c r="H97" s="1">
        <v>228226.87</v>
      </c>
    </row>
    <row r="98" spans="6:8">
      <c r="F98" t="s">
        <v>1827</v>
      </c>
      <c r="G98" s="12">
        <v>42408</v>
      </c>
      <c r="H98" s="1">
        <v>240962.55</v>
      </c>
    </row>
    <row r="99" spans="6:8">
      <c r="F99" t="s">
        <v>1842</v>
      </c>
      <c r="G99" s="12">
        <v>42422</v>
      </c>
      <c r="H99" s="1">
        <v>240962.55</v>
      </c>
    </row>
    <row r="100" spans="6:8">
      <c r="F100" t="s">
        <v>1826</v>
      </c>
      <c r="G100" s="12">
        <v>42408</v>
      </c>
      <c r="H100" s="1">
        <v>240962.55</v>
      </c>
    </row>
    <row r="101" spans="6:8">
      <c r="F101" t="s">
        <v>1825</v>
      </c>
      <c r="G101" s="12">
        <v>42408</v>
      </c>
      <c r="H101" s="1">
        <v>240962.55</v>
      </c>
    </row>
    <row r="102" spans="6:8">
      <c r="F102" t="s">
        <v>1843</v>
      </c>
      <c r="G102" s="12">
        <v>42422</v>
      </c>
      <c r="H102" s="1">
        <v>240962.55</v>
      </c>
    </row>
    <row r="103" spans="6:8">
      <c r="F103" t="s">
        <v>1841</v>
      </c>
      <c r="G103" s="12">
        <v>42422</v>
      </c>
      <c r="H103" s="1">
        <v>240962.55</v>
      </c>
    </row>
    <row r="104" spans="6:8">
      <c r="F104" t="s">
        <v>1846</v>
      </c>
      <c r="G104" s="12">
        <v>42422</v>
      </c>
      <c r="H104" s="1">
        <v>272094.93</v>
      </c>
    </row>
    <row r="105" spans="6:8">
      <c r="F105" t="s">
        <v>1852</v>
      </c>
      <c r="G105" s="12">
        <v>42424</v>
      </c>
      <c r="H105" s="1">
        <v>272094.93</v>
      </c>
    </row>
    <row r="106" spans="6:8">
      <c r="F106" t="s">
        <v>1838</v>
      </c>
      <c r="G106" s="12">
        <v>42422</v>
      </c>
      <c r="H106" s="1">
        <v>106160</v>
      </c>
    </row>
    <row r="107" spans="6:8">
      <c r="F107" t="s">
        <v>480</v>
      </c>
      <c r="G107" s="12">
        <v>42415</v>
      </c>
      <c r="H107" s="1">
        <v>173281.88</v>
      </c>
    </row>
    <row r="108" spans="6:8">
      <c r="F108" t="s">
        <v>1856</v>
      </c>
      <c r="G108" s="12">
        <v>42426</v>
      </c>
      <c r="H108" s="1">
        <v>212430.91</v>
      </c>
    </row>
    <row r="109" spans="6:8">
      <c r="F109" t="s">
        <v>1153</v>
      </c>
      <c r="G109" s="12">
        <v>42359</v>
      </c>
      <c r="H109" s="1">
        <v>199381.88</v>
      </c>
    </row>
    <row r="110" spans="6:8">
      <c r="F110" t="s">
        <v>1848</v>
      </c>
      <c r="G110" s="12">
        <v>42408</v>
      </c>
      <c r="H110" s="1">
        <v>199381.88</v>
      </c>
    </row>
    <row r="111" spans="6:8">
      <c r="F111" s="29"/>
      <c r="H111" s="1"/>
    </row>
    <row r="112" spans="6:8">
      <c r="F112" s="29" t="s">
        <v>1269</v>
      </c>
      <c r="H112" s="22">
        <f>+SUM(H8:H110)</f>
        <v>17828206.800000012</v>
      </c>
    </row>
    <row r="113" spans="6:8">
      <c r="F113" s="29" t="s">
        <v>1821</v>
      </c>
      <c r="H113" s="22">
        <f>+'[2]29'!$G$78</f>
        <v>17828206.799999997</v>
      </c>
    </row>
    <row r="114" spans="6:8">
      <c r="F114" s="29" t="s">
        <v>237</v>
      </c>
      <c r="H114" s="22">
        <f>+H112-H113</f>
        <v>0</v>
      </c>
    </row>
  </sheetData>
  <sortState ref="A8:I77">
    <sortCondition ref="A8:A77"/>
  </sortState>
  <pageMargins left="0.70866141732283472" right="0.70866141732283472" top="0.74803149606299213" bottom="0.74803149606299213" header="0.31496062992125984" footer="0.31496062992125984"/>
  <pageSetup scale="6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workbookViewId="0">
      <selection activeCell="H121" sqref="A1:H121"/>
    </sheetView>
  </sheetViews>
  <sheetFormatPr baseColWidth="10" defaultRowHeight="15"/>
  <cols>
    <col min="1" max="1" width="14.5703125" bestFit="1" customWidth="1"/>
    <col min="2" max="2" width="22.28515625" bestFit="1" customWidth="1"/>
    <col min="3" max="3" width="17.85546875" customWidth="1"/>
    <col min="4" max="4" width="13.42578125" bestFit="1" customWidth="1"/>
    <col min="5" max="5" width="2" customWidth="1"/>
    <col min="6" max="6" width="20.85546875" bestFit="1" customWidth="1"/>
    <col min="8" max="8" width="12.7109375" bestFit="1" customWidth="1"/>
  </cols>
  <sheetData>
    <row r="1" spans="1:9">
      <c r="D1" s="27"/>
    </row>
    <row r="2" spans="1:9">
      <c r="B2" s="2"/>
      <c r="C2" s="2" t="s">
        <v>229</v>
      </c>
      <c r="D2" s="27"/>
    </row>
    <row r="3" spans="1:9">
      <c r="B3" s="2"/>
      <c r="C3" s="2" t="s">
        <v>230</v>
      </c>
      <c r="D3" s="27"/>
    </row>
    <row r="4" spans="1:9">
      <c r="B4" s="2"/>
      <c r="C4" s="2" t="s">
        <v>231</v>
      </c>
      <c r="D4" s="27"/>
    </row>
    <row r="5" spans="1:9">
      <c r="B5" s="3"/>
      <c r="C5" s="3">
        <v>42430</v>
      </c>
      <c r="D5" s="27"/>
    </row>
    <row r="6" spans="1:9">
      <c r="D6" s="27"/>
    </row>
    <row r="7" spans="1:9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9" s="34" customFormat="1">
      <c r="A8" s="34" t="s">
        <v>1272</v>
      </c>
      <c r="B8" s="34" t="s">
        <v>1273</v>
      </c>
      <c r="C8" s="34" t="s">
        <v>1274</v>
      </c>
      <c r="D8" s="35">
        <v>-93600</v>
      </c>
      <c r="E8" s="17"/>
      <c r="F8" s="34" t="s">
        <v>1839</v>
      </c>
      <c r="G8" s="12">
        <v>42422</v>
      </c>
      <c r="H8" s="35">
        <v>93600</v>
      </c>
      <c r="I8" s="32"/>
    </row>
    <row r="9" spans="1:9">
      <c r="A9" t="s">
        <v>1387</v>
      </c>
      <c r="B9" t="s">
        <v>1388</v>
      </c>
      <c r="C9" t="s">
        <v>1270</v>
      </c>
      <c r="D9" s="1">
        <v>-194995.15</v>
      </c>
      <c r="E9" s="17"/>
      <c r="G9" s="12"/>
      <c r="H9" s="1"/>
      <c r="I9" s="32"/>
    </row>
    <row r="10" spans="1:9">
      <c r="A10" t="s">
        <v>238</v>
      </c>
      <c r="B10" t="s">
        <v>1275</v>
      </c>
      <c r="C10" t="s">
        <v>1270</v>
      </c>
      <c r="D10" s="34">
        <v>0.02</v>
      </c>
      <c r="E10" s="17"/>
      <c r="G10" s="12"/>
      <c r="H10" s="1"/>
    </row>
    <row r="11" spans="1:9">
      <c r="A11" t="s">
        <v>610</v>
      </c>
      <c r="B11" t="s">
        <v>1276</v>
      </c>
      <c r="C11" t="s">
        <v>1270</v>
      </c>
      <c r="D11" s="1">
        <v>-173281.88</v>
      </c>
      <c r="E11" s="17"/>
      <c r="F11" t="s">
        <v>1133</v>
      </c>
      <c r="G11" s="12">
        <v>42298</v>
      </c>
      <c r="H11" s="1">
        <v>173281.88</v>
      </c>
    </row>
    <row r="12" spans="1:9">
      <c r="A12" t="s">
        <v>1135</v>
      </c>
      <c r="B12" t="s">
        <v>1277</v>
      </c>
      <c r="C12" t="s">
        <v>1270</v>
      </c>
      <c r="D12" s="1">
        <v>-199381.88</v>
      </c>
      <c r="E12" s="17"/>
      <c r="G12" s="12"/>
      <c r="H12" s="1"/>
    </row>
    <row r="13" spans="1:9">
      <c r="A13" t="s">
        <v>1139</v>
      </c>
      <c r="B13" t="s">
        <v>1279</v>
      </c>
      <c r="C13" t="s">
        <v>1270</v>
      </c>
      <c r="D13" s="1">
        <v>-173281.88</v>
      </c>
      <c r="E13" s="17"/>
      <c r="F13" t="s">
        <v>1140</v>
      </c>
      <c r="G13" s="12">
        <v>42317</v>
      </c>
      <c r="H13" s="1">
        <v>173281.88</v>
      </c>
    </row>
    <row r="14" spans="1:9">
      <c r="A14" t="s">
        <v>53</v>
      </c>
      <c r="B14" t="s">
        <v>1144</v>
      </c>
      <c r="C14" t="s">
        <v>1145</v>
      </c>
      <c r="D14" s="1">
        <v>-140100</v>
      </c>
      <c r="E14" s="17"/>
      <c r="G14" s="12"/>
      <c r="H14" s="1"/>
    </row>
    <row r="15" spans="1:9">
      <c r="A15" t="s">
        <v>1146</v>
      </c>
      <c r="B15" t="s">
        <v>1281</v>
      </c>
      <c r="C15" t="s">
        <v>1270</v>
      </c>
      <c r="D15" s="1">
        <v>-173281.88</v>
      </c>
      <c r="E15" s="17"/>
      <c r="F15" t="s">
        <v>1147</v>
      </c>
      <c r="G15" s="12">
        <v>42346</v>
      </c>
      <c r="H15" s="1">
        <v>173281.88</v>
      </c>
    </row>
    <row r="16" spans="1:9">
      <c r="A16" t="s">
        <v>1148</v>
      </c>
      <c r="B16" t="s">
        <v>1282</v>
      </c>
      <c r="C16" t="s">
        <v>1270</v>
      </c>
      <c r="D16" s="35">
        <v>-173281.88</v>
      </c>
      <c r="E16" s="17"/>
      <c r="F16" t="s">
        <v>1149</v>
      </c>
      <c r="G16" s="12">
        <v>42346</v>
      </c>
      <c r="H16" s="1">
        <v>173281.88</v>
      </c>
    </row>
    <row r="17" spans="1:8">
      <c r="A17" t="s">
        <v>1150</v>
      </c>
      <c r="B17" t="s">
        <v>1283</v>
      </c>
      <c r="C17" t="s">
        <v>1270</v>
      </c>
      <c r="D17" s="1">
        <v>-285712</v>
      </c>
      <c r="E17" s="17"/>
      <c r="F17" t="s">
        <v>1151</v>
      </c>
      <c r="G17" s="12">
        <v>42354</v>
      </c>
      <c r="H17" s="1">
        <v>285712</v>
      </c>
    </row>
    <row r="18" spans="1:8">
      <c r="A18" t="s">
        <v>1167</v>
      </c>
      <c r="B18" t="s">
        <v>1287</v>
      </c>
      <c r="C18" t="s">
        <v>1270</v>
      </c>
      <c r="D18" s="1">
        <v>-309031.88</v>
      </c>
      <c r="E18" s="17"/>
      <c r="F18" t="s">
        <v>1168</v>
      </c>
      <c r="G18" s="12">
        <v>42429</v>
      </c>
      <c r="H18" s="1">
        <v>309031.88</v>
      </c>
    </row>
    <row r="19" spans="1:8">
      <c r="A19" t="s">
        <v>54</v>
      </c>
      <c r="B19" t="s">
        <v>1289</v>
      </c>
      <c r="C19" t="s">
        <v>1270</v>
      </c>
      <c r="D19" s="1">
        <v>-327984.21999999997</v>
      </c>
      <c r="E19" s="17"/>
      <c r="F19" t="s">
        <v>405</v>
      </c>
      <c r="G19" s="12">
        <v>42391</v>
      </c>
      <c r="H19" s="1">
        <v>327984.21999999997</v>
      </c>
    </row>
    <row r="20" spans="1:8">
      <c r="A20" t="s">
        <v>1189</v>
      </c>
      <c r="B20" t="s">
        <v>1190</v>
      </c>
      <c r="C20" t="s">
        <v>1145</v>
      </c>
      <c r="D20" s="35">
        <v>-247433.36</v>
      </c>
      <c r="E20" s="17"/>
      <c r="F20" t="s">
        <v>1190</v>
      </c>
      <c r="G20" s="12">
        <v>42240</v>
      </c>
      <c r="H20" s="1">
        <v>247433.36</v>
      </c>
    </row>
    <row r="21" spans="1:8">
      <c r="A21" t="s">
        <v>56</v>
      </c>
      <c r="B21" t="s">
        <v>1291</v>
      </c>
      <c r="C21" t="s">
        <v>1270</v>
      </c>
      <c r="D21" s="1">
        <v>-367835.98</v>
      </c>
      <c r="E21" s="17"/>
      <c r="G21" s="12"/>
      <c r="H21" s="1"/>
    </row>
    <row r="22" spans="1:8">
      <c r="A22" t="s">
        <v>57</v>
      </c>
      <c r="B22" t="s">
        <v>1293</v>
      </c>
      <c r="C22" t="s">
        <v>1294</v>
      </c>
      <c r="D22" s="1">
        <v>-173554.22</v>
      </c>
      <c r="E22" s="17"/>
      <c r="F22" t="s">
        <v>1822</v>
      </c>
      <c r="G22" s="12">
        <v>42383</v>
      </c>
      <c r="H22" s="1">
        <v>173551.89</v>
      </c>
    </row>
    <row r="23" spans="1:8">
      <c r="A23" t="s">
        <v>59</v>
      </c>
      <c r="B23" t="s">
        <v>1299</v>
      </c>
      <c r="C23" t="s">
        <v>1280</v>
      </c>
      <c r="D23" s="1">
        <v>-407964.53</v>
      </c>
      <c r="E23" s="17"/>
      <c r="F23" t="s">
        <v>436</v>
      </c>
      <c r="G23" s="12">
        <v>42404</v>
      </c>
      <c r="H23" s="1">
        <v>407962.53</v>
      </c>
    </row>
    <row r="24" spans="1:8">
      <c r="A24" t="s">
        <v>1230</v>
      </c>
      <c r="B24" t="s">
        <v>1300</v>
      </c>
      <c r="C24" t="s">
        <v>1301</v>
      </c>
      <c r="D24" s="34">
        <v>-0.01</v>
      </c>
      <c r="E24" s="17"/>
      <c r="F24" s="34" t="s">
        <v>2375</v>
      </c>
      <c r="G24" s="12"/>
      <c r="H24" s="1"/>
    </row>
    <row r="25" spans="1:8">
      <c r="A25" t="s">
        <v>1318</v>
      </c>
      <c r="B25" t="s">
        <v>1319</v>
      </c>
      <c r="C25" t="s">
        <v>1270</v>
      </c>
      <c r="D25" s="1">
        <v>-272094.93</v>
      </c>
      <c r="E25" s="17"/>
      <c r="F25" t="s">
        <v>1824</v>
      </c>
      <c r="G25" s="12">
        <v>42408</v>
      </c>
      <c r="H25" s="1">
        <v>272094.93</v>
      </c>
    </row>
    <row r="26" spans="1:8">
      <c r="A26" t="s">
        <v>63</v>
      </c>
      <c r="B26" t="s">
        <v>1322</v>
      </c>
      <c r="C26" t="s">
        <v>1257</v>
      </c>
      <c r="D26" s="1">
        <v>-386655.38</v>
      </c>
      <c r="E26" s="17"/>
      <c r="G26" s="12"/>
      <c r="H26" s="1"/>
    </row>
    <row r="27" spans="1:8">
      <c r="A27" t="s">
        <v>1324</v>
      </c>
      <c r="B27" t="s">
        <v>1325</v>
      </c>
      <c r="C27" t="s">
        <v>1270</v>
      </c>
      <c r="D27" s="1">
        <v>-647165.01</v>
      </c>
      <c r="E27" s="17"/>
      <c r="F27" t="s">
        <v>1870</v>
      </c>
      <c r="G27" s="12">
        <v>42433</v>
      </c>
      <c r="H27" s="1">
        <v>463973.87</v>
      </c>
    </row>
    <row r="28" spans="1:8">
      <c r="A28" t="s">
        <v>1340</v>
      </c>
      <c r="B28" t="s">
        <v>1341</v>
      </c>
      <c r="C28" t="s">
        <v>1342</v>
      </c>
      <c r="D28" s="1">
        <v>-199381.88</v>
      </c>
      <c r="E28" s="17"/>
      <c r="F28" t="s">
        <v>1847</v>
      </c>
      <c r="G28" s="12">
        <v>42408</v>
      </c>
      <c r="H28" s="1">
        <v>199381.88</v>
      </c>
    </row>
    <row r="29" spans="1:8">
      <c r="A29" t="s">
        <v>1345</v>
      </c>
      <c r="B29" t="s">
        <v>1346</v>
      </c>
      <c r="C29" t="s">
        <v>1270</v>
      </c>
      <c r="D29" s="1">
        <v>10000.39</v>
      </c>
      <c r="E29" s="17"/>
      <c r="G29" s="12"/>
      <c r="H29" s="1"/>
    </row>
    <row r="30" spans="1:8">
      <c r="A30" t="s">
        <v>1354</v>
      </c>
      <c r="B30" t="s">
        <v>1355</v>
      </c>
      <c r="C30" t="s">
        <v>1323</v>
      </c>
      <c r="D30" s="1">
        <v>-247433.36</v>
      </c>
      <c r="E30" s="17"/>
      <c r="F30" t="s">
        <v>1866</v>
      </c>
      <c r="G30" s="12">
        <v>42366</v>
      </c>
      <c r="H30" s="1">
        <v>247433.36</v>
      </c>
    </row>
    <row r="31" spans="1:8">
      <c r="A31" t="s">
        <v>1356</v>
      </c>
      <c r="B31" t="s">
        <v>1357</v>
      </c>
      <c r="C31" t="s">
        <v>1353</v>
      </c>
      <c r="D31" s="1">
        <v>-247433.36</v>
      </c>
      <c r="E31" s="17"/>
      <c r="F31" t="s">
        <v>1867</v>
      </c>
      <c r="G31" s="12">
        <v>42361</v>
      </c>
      <c r="H31" s="1">
        <v>247433.36</v>
      </c>
    </row>
    <row r="32" spans="1:8">
      <c r="A32" t="s">
        <v>1358</v>
      </c>
      <c r="B32" t="s">
        <v>1359</v>
      </c>
      <c r="C32" t="s">
        <v>1360</v>
      </c>
      <c r="D32" s="1">
        <v>-247433.36</v>
      </c>
      <c r="E32" s="17"/>
      <c r="F32" t="s">
        <v>1864</v>
      </c>
      <c r="G32" s="12">
        <v>42376</v>
      </c>
      <c r="H32" s="1">
        <v>247433.36</v>
      </c>
    </row>
    <row r="33" spans="1:8">
      <c r="A33" t="s">
        <v>1390</v>
      </c>
      <c r="B33" t="s">
        <v>1391</v>
      </c>
      <c r="C33" t="s">
        <v>1270</v>
      </c>
      <c r="D33" s="1">
        <v>-515796.09</v>
      </c>
      <c r="E33" s="17"/>
      <c r="F33" t="s">
        <v>1890</v>
      </c>
      <c r="G33" s="12">
        <v>42457</v>
      </c>
      <c r="H33" s="1">
        <v>515796.09</v>
      </c>
    </row>
    <row r="34" spans="1:8">
      <c r="A34" t="s">
        <v>1392</v>
      </c>
      <c r="B34" t="s">
        <v>1393</v>
      </c>
      <c r="C34" t="s">
        <v>1270</v>
      </c>
      <c r="D34" s="1">
        <v>-531967.04</v>
      </c>
      <c r="E34" s="17"/>
      <c r="F34" t="s">
        <v>1868</v>
      </c>
      <c r="G34" s="12">
        <v>42408</v>
      </c>
      <c r="H34" s="1">
        <v>531967.04</v>
      </c>
    </row>
    <row r="35" spans="1:8">
      <c r="A35" t="s">
        <v>1396</v>
      </c>
      <c r="B35" t="s">
        <v>1397</v>
      </c>
      <c r="C35" t="s">
        <v>1376</v>
      </c>
      <c r="D35" s="1">
        <v>-199381.88</v>
      </c>
      <c r="E35" s="17"/>
      <c r="F35" t="s">
        <v>1871</v>
      </c>
      <c r="G35" s="12">
        <v>42396</v>
      </c>
      <c r="H35" s="1">
        <v>199381.88</v>
      </c>
    </row>
    <row r="36" spans="1:8">
      <c r="A36" t="s">
        <v>1399</v>
      </c>
      <c r="B36" t="s">
        <v>1400</v>
      </c>
      <c r="C36" t="s">
        <v>1270</v>
      </c>
      <c r="D36" s="1">
        <v>-443891.82</v>
      </c>
      <c r="E36" s="17"/>
      <c r="G36" s="12"/>
      <c r="H36" s="1"/>
    </row>
    <row r="37" spans="1:8">
      <c r="A37" t="s">
        <v>68</v>
      </c>
      <c r="B37" t="s">
        <v>1401</v>
      </c>
      <c r="C37" t="s">
        <v>1270</v>
      </c>
      <c r="D37" s="1">
        <v>-201720.91</v>
      </c>
      <c r="E37" s="17"/>
      <c r="F37" t="s">
        <v>505</v>
      </c>
      <c r="G37" s="12">
        <v>42433</v>
      </c>
      <c r="H37" s="1">
        <v>201720.91</v>
      </c>
    </row>
    <row r="38" spans="1:8">
      <c r="A38" t="s">
        <v>1402</v>
      </c>
      <c r="B38" t="s">
        <v>1403</v>
      </c>
      <c r="C38" t="s">
        <v>1270</v>
      </c>
      <c r="D38" s="1">
        <v>-387464.64</v>
      </c>
      <c r="E38" s="17"/>
      <c r="F38" t="s">
        <v>1889</v>
      </c>
      <c r="G38" s="12">
        <v>42457</v>
      </c>
      <c r="H38" s="1">
        <v>387464.64</v>
      </c>
    </row>
    <row r="39" spans="1:8">
      <c r="A39" t="s">
        <v>1404</v>
      </c>
      <c r="B39" t="s">
        <v>1405</v>
      </c>
      <c r="C39" t="s">
        <v>1270</v>
      </c>
      <c r="D39" s="1">
        <v>-226840.79</v>
      </c>
      <c r="E39" s="17"/>
      <c r="F39" t="s">
        <v>1894</v>
      </c>
      <c r="G39" s="12">
        <v>42457</v>
      </c>
      <c r="H39" s="1">
        <v>226840.79</v>
      </c>
    </row>
    <row r="40" spans="1:8">
      <c r="A40" t="s">
        <v>1406</v>
      </c>
      <c r="B40" t="s">
        <v>1407</v>
      </c>
      <c r="C40" t="s">
        <v>1408</v>
      </c>
      <c r="D40" s="35">
        <v>-226840.79</v>
      </c>
      <c r="E40" s="17"/>
      <c r="F40" t="s">
        <v>1877</v>
      </c>
      <c r="G40" s="12">
        <v>42443</v>
      </c>
      <c r="H40" s="1">
        <v>226840.79</v>
      </c>
    </row>
    <row r="41" spans="1:8">
      <c r="A41" t="s">
        <v>1409</v>
      </c>
      <c r="B41" t="s">
        <v>1410</v>
      </c>
      <c r="C41" t="s">
        <v>1270</v>
      </c>
      <c r="D41" s="1">
        <v>-579520.04</v>
      </c>
      <c r="E41" s="17"/>
      <c r="G41" s="12"/>
      <c r="H41" s="1"/>
    </row>
    <row r="42" spans="1:8">
      <c r="A42" t="s">
        <v>1411</v>
      </c>
      <c r="B42" t="s">
        <v>1412</v>
      </c>
      <c r="C42" t="s">
        <v>1270</v>
      </c>
      <c r="D42" s="1">
        <v>-226980.87</v>
      </c>
      <c r="E42" s="17"/>
      <c r="F42" t="s">
        <v>1881</v>
      </c>
      <c r="G42" s="12">
        <v>42366</v>
      </c>
      <c r="H42" s="1">
        <v>226980.87</v>
      </c>
    </row>
    <row r="43" spans="1:8">
      <c r="A43" t="s">
        <v>1413</v>
      </c>
      <c r="B43" t="s">
        <v>1414</v>
      </c>
      <c r="C43" t="s">
        <v>1270</v>
      </c>
      <c r="D43" s="1">
        <v>-374191.91</v>
      </c>
      <c r="E43" s="17"/>
      <c r="G43" s="12"/>
      <c r="H43" s="1"/>
    </row>
    <row r="44" spans="1:8">
      <c r="A44" t="s">
        <v>1415</v>
      </c>
      <c r="B44" t="s">
        <v>1416</v>
      </c>
      <c r="C44" t="s">
        <v>1145</v>
      </c>
      <c r="D44" s="1">
        <v>-393543.49</v>
      </c>
      <c r="E44" s="17"/>
      <c r="F44" t="s">
        <v>1891</v>
      </c>
      <c r="G44" s="12">
        <v>42457</v>
      </c>
      <c r="H44" s="1">
        <v>393543.39</v>
      </c>
    </row>
    <row r="45" spans="1:8">
      <c r="A45" t="s">
        <v>1417</v>
      </c>
      <c r="B45" t="s">
        <v>1418</v>
      </c>
      <c r="C45" t="s">
        <v>1270</v>
      </c>
      <c r="D45" s="1">
        <v>-246190.79</v>
      </c>
      <c r="E45" s="17"/>
      <c r="F45" t="s">
        <v>1903</v>
      </c>
      <c r="G45" s="12">
        <v>42458</v>
      </c>
      <c r="H45" s="1">
        <v>284372</v>
      </c>
    </row>
    <row r="46" spans="1:8">
      <c r="A46" t="s">
        <v>1419</v>
      </c>
      <c r="B46" t="s">
        <v>1420</v>
      </c>
      <c r="C46" t="s">
        <v>1270</v>
      </c>
      <c r="D46" s="1">
        <v>-284372.05</v>
      </c>
      <c r="E46" s="17"/>
      <c r="G46" s="12"/>
      <c r="H46" s="1"/>
    </row>
    <row r="47" spans="1:8">
      <c r="A47" t="s">
        <v>1421</v>
      </c>
      <c r="B47" t="s">
        <v>1422</v>
      </c>
      <c r="C47" t="s">
        <v>1270</v>
      </c>
      <c r="D47" s="1">
        <v>-284372</v>
      </c>
      <c r="E47" s="17"/>
      <c r="G47" s="12"/>
      <c r="H47" s="1"/>
    </row>
    <row r="48" spans="1:8">
      <c r="A48" t="s">
        <v>1423</v>
      </c>
      <c r="B48" t="s">
        <v>1424</v>
      </c>
      <c r="C48" t="s">
        <v>1270</v>
      </c>
      <c r="D48" s="1">
        <v>-284372</v>
      </c>
      <c r="E48" s="17"/>
      <c r="G48" s="12"/>
      <c r="H48" s="1"/>
    </row>
    <row r="49" spans="1:8">
      <c r="A49" t="s">
        <v>1425</v>
      </c>
      <c r="B49" t="s">
        <v>1426</v>
      </c>
      <c r="C49" t="s">
        <v>1270</v>
      </c>
      <c r="D49" s="1">
        <v>-284372</v>
      </c>
      <c r="E49" s="17"/>
      <c r="F49" t="s">
        <v>1893</v>
      </c>
      <c r="G49" s="12">
        <v>42457</v>
      </c>
      <c r="H49" s="1">
        <v>284372</v>
      </c>
    </row>
    <row r="50" spans="1:8">
      <c r="A50" t="s">
        <v>1427</v>
      </c>
      <c r="B50" t="s">
        <v>1428</v>
      </c>
      <c r="C50" t="s">
        <v>1270</v>
      </c>
      <c r="D50" s="1">
        <v>-228226.87</v>
      </c>
      <c r="E50" s="17"/>
      <c r="F50" t="s">
        <v>1902</v>
      </c>
      <c r="G50" s="12">
        <v>42458</v>
      </c>
      <c r="H50" s="1">
        <v>228226.87</v>
      </c>
    </row>
    <row r="51" spans="1:8">
      <c r="A51" t="s">
        <v>1429</v>
      </c>
      <c r="B51" t="s">
        <v>1430</v>
      </c>
      <c r="C51" t="s">
        <v>1270</v>
      </c>
      <c r="D51" s="1">
        <v>-163651.89000000001</v>
      </c>
      <c r="E51" s="17"/>
      <c r="F51" t="s">
        <v>1840</v>
      </c>
      <c r="G51" s="12">
        <v>42422</v>
      </c>
      <c r="H51" s="1">
        <v>163651.88</v>
      </c>
    </row>
    <row r="52" spans="1:8">
      <c r="A52" t="s">
        <v>1431</v>
      </c>
      <c r="B52" t="s">
        <v>1432</v>
      </c>
      <c r="C52" t="s">
        <v>1270</v>
      </c>
      <c r="D52" s="1">
        <v>-387464.64</v>
      </c>
      <c r="E52" s="16"/>
      <c r="F52" t="s">
        <v>1895</v>
      </c>
      <c r="G52" s="12">
        <v>42451</v>
      </c>
      <c r="H52" s="1">
        <v>387464.64</v>
      </c>
    </row>
    <row r="53" spans="1:8">
      <c r="A53" t="s">
        <v>1433</v>
      </c>
      <c r="B53" t="s">
        <v>1434</v>
      </c>
      <c r="C53" t="s">
        <v>1270</v>
      </c>
      <c r="D53" s="1">
        <v>-471905.3</v>
      </c>
      <c r="E53" s="17"/>
      <c r="G53" s="12"/>
      <c r="H53" s="1"/>
    </row>
    <row r="54" spans="1:8">
      <c r="A54" t="s">
        <v>1435</v>
      </c>
      <c r="B54" t="s">
        <v>1436</v>
      </c>
      <c r="C54" t="s">
        <v>1270</v>
      </c>
      <c r="D54" s="1">
        <v>-227208.86</v>
      </c>
      <c r="E54" s="17"/>
      <c r="G54" s="12"/>
      <c r="H54" s="1"/>
    </row>
    <row r="55" spans="1:8">
      <c r="A55" t="s">
        <v>1437</v>
      </c>
      <c r="B55" t="s">
        <v>1438</v>
      </c>
      <c r="C55" t="s">
        <v>1439</v>
      </c>
      <c r="D55" s="1">
        <v>-309520.82</v>
      </c>
      <c r="E55" s="17"/>
      <c r="F55" t="s">
        <v>1896</v>
      </c>
      <c r="G55" s="12">
        <v>42373</v>
      </c>
      <c r="H55" s="1">
        <v>309520.82</v>
      </c>
    </row>
    <row r="56" spans="1:8">
      <c r="A56" t="s">
        <v>1440</v>
      </c>
      <c r="B56" t="s">
        <v>1441</v>
      </c>
      <c r="C56" t="s">
        <v>1270</v>
      </c>
      <c r="D56" s="1">
        <v>-400437.36</v>
      </c>
      <c r="E56" s="17"/>
      <c r="F56" t="s">
        <v>1826</v>
      </c>
      <c r="G56" s="12">
        <v>42408</v>
      </c>
      <c r="H56" s="1">
        <v>240962.55</v>
      </c>
    </row>
    <row r="57" spans="1:8">
      <c r="A57" t="s">
        <v>1442</v>
      </c>
      <c r="B57" t="s">
        <v>1443</v>
      </c>
      <c r="C57" t="s">
        <v>1270</v>
      </c>
      <c r="D57" s="1">
        <v>-376343.82</v>
      </c>
      <c r="E57" s="17"/>
      <c r="F57" t="s">
        <v>1887</v>
      </c>
      <c r="G57" s="12">
        <v>42457</v>
      </c>
      <c r="H57" s="1">
        <v>376343.82</v>
      </c>
    </row>
    <row r="58" spans="1:8">
      <c r="A58" t="s">
        <v>70</v>
      </c>
      <c r="B58" t="s">
        <v>1444</v>
      </c>
      <c r="C58" t="s">
        <v>1270</v>
      </c>
      <c r="D58" s="1">
        <v>-199381.88</v>
      </c>
      <c r="E58" s="17"/>
      <c r="F58" t="s">
        <v>484</v>
      </c>
      <c r="G58" s="12">
        <v>42445</v>
      </c>
      <c r="H58" s="1">
        <v>199381.88</v>
      </c>
    </row>
    <row r="59" spans="1:8">
      <c r="A59" t="s">
        <v>72</v>
      </c>
      <c r="B59" t="s">
        <v>1445</v>
      </c>
      <c r="C59" t="s">
        <v>1270</v>
      </c>
      <c r="D59" s="1">
        <v>-355173.85</v>
      </c>
      <c r="E59" s="17"/>
      <c r="F59" t="s">
        <v>465</v>
      </c>
      <c r="G59" s="12">
        <v>42429</v>
      </c>
      <c r="H59" s="1">
        <v>355173.85</v>
      </c>
    </row>
    <row r="60" spans="1:8">
      <c r="A60" t="s">
        <v>74</v>
      </c>
      <c r="B60" t="s">
        <v>1446</v>
      </c>
      <c r="C60" t="s">
        <v>1270</v>
      </c>
      <c r="D60" s="1">
        <v>-363500.89</v>
      </c>
      <c r="E60" s="17"/>
      <c r="F60" t="s">
        <v>434</v>
      </c>
      <c r="G60" s="12">
        <v>42426</v>
      </c>
      <c r="H60" s="1">
        <v>363500.89</v>
      </c>
    </row>
    <row r="61" spans="1:8">
      <c r="A61" t="s">
        <v>1447</v>
      </c>
      <c r="B61" t="s">
        <v>1448</v>
      </c>
      <c r="C61" t="s">
        <v>1270</v>
      </c>
      <c r="D61" s="1">
        <v>-355173.85</v>
      </c>
      <c r="E61" s="17"/>
      <c r="F61" t="s">
        <v>1875</v>
      </c>
      <c r="G61" s="12">
        <v>42443</v>
      </c>
      <c r="H61" s="1">
        <v>355173.85</v>
      </c>
    </row>
    <row r="62" spans="1:8">
      <c r="A62" t="s">
        <v>1449</v>
      </c>
      <c r="B62" t="s">
        <v>1450</v>
      </c>
      <c r="C62" t="s">
        <v>1270</v>
      </c>
      <c r="D62" s="1">
        <v>-355173.85</v>
      </c>
      <c r="E62" s="17"/>
      <c r="F62" t="s">
        <v>1882</v>
      </c>
      <c r="G62" s="12">
        <v>42457</v>
      </c>
      <c r="H62" s="1">
        <v>355173.85</v>
      </c>
    </row>
    <row r="63" spans="1:8">
      <c r="A63" t="s">
        <v>1451</v>
      </c>
      <c r="B63" t="s">
        <v>1452</v>
      </c>
      <c r="C63" t="s">
        <v>1270</v>
      </c>
      <c r="D63" s="1">
        <v>-463973.87</v>
      </c>
      <c r="E63" s="17"/>
      <c r="F63" t="s">
        <v>1880</v>
      </c>
      <c r="G63" s="12">
        <v>42447</v>
      </c>
      <c r="H63" s="1">
        <v>463973.87</v>
      </c>
    </row>
    <row r="64" spans="1:8">
      <c r="A64" t="s">
        <v>1453</v>
      </c>
      <c r="B64" t="s">
        <v>1454</v>
      </c>
      <c r="C64" t="s">
        <v>1270</v>
      </c>
      <c r="D64" s="1">
        <v>-309031.88</v>
      </c>
      <c r="E64" s="17"/>
      <c r="F64" t="s">
        <v>1874</v>
      </c>
      <c r="G64" s="12">
        <v>42443</v>
      </c>
      <c r="H64" s="1">
        <v>309031.88</v>
      </c>
    </row>
    <row r="65" spans="1:8">
      <c r="A65" t="s">
        <v>1455</v>
      </c>
      <c r="B65" t="s">
        <v>1456</v>
      </c>
      <c r="C65" t="s">
        <v>1270</v>
      </c>
      <c r="D65" s="1">
        <v>-393543.39</v>
      </c>
      <c r="E65" s="17"/>
      <c r="G65" s="12"/>
      <c r="H65" s="1"/>
    </row>
    <row r="66" spans="1:8">
      <c r="A66" t="s">
        <v>1457</v>
      </c>
      <c r="B66" t="s">
        <v>1458</v>
      </c>
      <c r="C66" t="s">
        <v>1270</v>
      </c>
      <c r="D66" s="1">
        <v>-222903.29</v>
      </c>
      <c r="E66" s="17"/>
      <c r="G66" s="12"/>
      <c r="H66" s="1"/>
    </row>
    <row r="67" spans="1:8">
      <c r="A67" t="s">
        <v>1459</v>
      </c>
      <c r="B67" t="s">
        <v>1460</v>
      </c>
      <c r="C67" t="s">
        <v>1270</v>
      </c>
      <c r="D67" s="1">
        <v>-182371.88</v>
      </c>
      <c r="E67" s="17"/>
      <c r="G67" s="12"/>
      <c r="H67" s="1"/>
    </row>
    <row r="68" spans="1:8">
      <c r="A68" t="s">
        <v>1461</v>
      </c>
      <c r="B68" t="s">
        <v>1462</v>
      </c>
      <c r="C68" t="s">
        <v>1270</v>
      </c>
      <c r="D68" s="1">
        <v>-579520.04</v>
      </c>
      <c r="E68" s="17"/>
      <c r="G68" s="12"/>
      <c r="H68" s="1"/>
    </row>
    <row r="69" spans="1:8">
      <c r="A69" t="s">
        <v>1463</v>
      </c>
      <c r="B69" t="s">
        <v>1464</v>
      </c>
      <c r="C69" t="s">
        <v>1270</v>
      </c>
      <c r="D69" s="1">
        <v>-427905.3</v>
      </c>
      <c r="E69" s="17"/>
      <c r="G69" s="12"/>
      <c r="H69" s="1"/>
    </row>
    <row r="70" spans="1:8">
      <c r="A70" t="s">
        <v>1465</v>
      </c>
      <c r="B70" t="s">
        <v>1466</v>
      </c>
      <c r="C70" t="s">
        <v>1270</v>
      </c>
      <c r="D70" s="1">
        <v>-193171.88</v>
      </c>
      <c r="E70" s="17"/>
      <c r="F70" t="s">
        <v>1899</v>
      </c>
      <c r="G70" s="12">
        <v>42458</v>
      </c>
      <c r="H70" s="1">
        <v>193171.88</v>
      </c>
    </row>
    <row r="71" spans="1:8">
      <c r="A71" t="s">
        <v>1467</v>
      </c>
      <c r="B71" t="s">
        <v>1468</v>
      </c>
      <c r="C71" t="s">
        <v>1270</v>
      </c>
      <c r="D71" s="1">
        <v>-193171.88</v>
      </c>
      <c r="E71" s="17"/>
      <c r="F71" t="s">
        <v>1900</v>
      </c>
      <c r="G71" s="12">
        <v>42458</v>
      </c>
      <c r="H71" s="1">
        <v>193171.88</v>
      </c>
    </row>
    <row r="72" spans="1:8">
      <c r="A72" t="s">
        <v>1469</v>
      </c>
      <c r="B72" t="s">
        <v>1470</v>
      </c>
      <c r="C72" t="s">
        <v>1270</v>
      </c>
      <c r="D72" s="1">
        <v>-193171.88</v>
      </c>
      <c r="E72" s="17"/>
      <c r="F72" t="s">
        <v>1898</v>
      </c>
      <c r="G72" s="12">
        <v>42458</v>
      </c>
      <c r="H72" s="1">
        <v>193171.88</v>
      </c>
    </row>
    <row r="73" spans="1:8">
      <c r="A73" t="s">
        <v>1471</v>
      </c>
      <c r="B73" t="s">
        <v>1472</v>
      </c>
      <c r="C73" t="s">
        <v>1270</v>
      </c>
      <c r="D73" s="1">
        <v>-272094.93</v>
      </c>
      <c r="E73" s="17"/>
      <c r="G73" s="12"/>
      <c r="H73" s="1"/>
    </row>
    <row r="74" spans="1:8">
      <c r="A74" t="s">
        <v>1473</v>
      </c>
      <c r="B74" t="s">
        <v>1474</v>
      </c>
      <c r="C74" t="s">
        <v>1270</v>
      </c>
      <c r="D74" s="1">
        <v>-199381.88</v>
      </c>
      <c r="E74" s="17"/>
      <c r="F74" t="s">
        <v>1885</v>
      </c>
      <c r="G74" s="12">
        <v>42457</v>
      </c>
      <c r="H74" s="1">
        <v>199381.88</v>
      </c>
    </row>
    <row r="75" spans="1:8">
      <c r="A75" t="s">
        <v>1475</v>
      </c>
      <c r="B75" t="s">
        <v>1476</v>
      </c>
      <c r="C75" t="s">
        <v>1270</v>
      </c>
      <c r="D75" s="1">
        <v>-328460.12</v>
      </c>
      <c r="E75" s="17"/>
      <c r="G75" s="12"/>
      <c r="H75" s="1"/>
    </row>
    <row r="76" spans="1:8">
      <c r="A76" t="s">
        <v>1477</v>
      </c>
      <c r="B76" t="s">
        <v>1478</v>
      </c>
      <c r="C76" t="s">
        <v>1270</v>
      </c>
      <c r="D76" s="1">
        <v>-290811.49</v>
      </c>
      <c r="E76" s="17"/>
      <c r="G76" s="12"/>
      <c r="H76" s="1"/>
    </row>
    <row r="77" spans="1:8">
      <c r="A77" t="s">
        <v>1479</v>
      </c>
      <c r="B77" t="s">
        <v>1480</v>
      </c>
      <c r="C77" t="s">
        <v>1270</v>
      </c>
      <c r="D77" s="1">
        <v>-387464.64</v>
      </c>
      <c r="E77" s="17"/>
      <c r="F77" t="s">
        <v>1897</v>
      </c>
      <c r="G77" s="12">
        <v>42457</v>
      </c>
      <c r="H77" s="1">
        <v>387464.64</v>
      </c>
    </row>
    <row r="78" spans="1:8">
      <c r="A78" t="s">
        <v>1481</v>
      </c>
      <c r="B78" t="s">
        <v>1482</v>
      </c>
      <c r="C78" t="s">
        <v>1270</v>
      </c>
      <c r="D78" s="1">
        <v>-199381.88</v>
      </c>
      <c r="E78" s="17"/>
      <c r="F78" t="s">
        <v>1886</v>
      </c>
      <c r="G78" s="12">
        <v>42457</v>
      </c>
      <c r="H78" s="1">
        <v>199381.88</v>
      </c>
    </row>
    <row r="79" spans="1:8">
      <c r="A79" t="s">
        <v>1483</v>
      </c>
      <c r="B79" t="s">
        <v>1484</v>
      </c>
      <c r="C79" t="s">
        <v>1270</v>
      </c>
      <c r="D79" s="1">
        <v>-222850.21</v>
      </c>
      <c r="E79" s="17"/>
      <c r="G79" s="12"/>
      <c r="H79" s="1"/>
    </row>
    <row r="80" spans="1:8">
      <c r="A80" t="s">
        <v>1485</v>
      </c>
      <c r="B80" t="s">
        <v>1486</v>
      </c>
      <c r="C80" t="s">
        <v>1308</v>
      </c>
      <c r="D80" s="1">
        <v>-328460.12</v>
      </c>
      <c r="E80" s="17"/>
      <c r="G80" s="12"/>
      <c r="H80" s="1"/>
    </row>
    <row r="81" spans="1:8">
      <c r="A81" t="s">
        <v>1487</v>
      </c>
      <c r="B81" t="s">
        <v>1488</v>
      </c>
      <c r="C81" t="s">
        <v>1270</v>
      </c>
      <c r="D81" s="1">
        <v>-251360.43</v>
      </c>
      <c r="E81" s="17"/>
      <c r="G81" s="12"/>
      <c r="H81" s="1"/>
    </row>
    <row r="82" spans="1:8">
      <c r="A82" t="s">
        <v>1489</v>
      </c>
      <c r="B82" t="s">
        <v>1490</v>
      </c>
      <c r="C82" t="s">
        <v>1270</v>
      </c>
      <c r="D82" s="1">
        <v>-173551.88</v>
      </c>
      <c r="E82" s="17"/>
      <c r="G82" s="12"/>
      <c r="H82" s="1"/>
    </row>
    <row r="83" spans="1:8">
      <c r="A83" t="s">
        <v>1491</v>
      </c>
      <c r="B83" t="s">
        <v>1492</v>
      </c>
      <c r="C83" t="s">
        <v>1270</v>
      </c>
      <c r="D83" s="1">
        <v>-163651.88</v>
      </c>
      <c r="E83" s="17"/>
      <c r="F83" t="s">
        <v>1849</v>
      </c>
      <c r="G83" s="12">
        <v>42424</v>
      </c>
      <c r="H83" s="1">
        <v>163651.88</v>
      </c>
    </row>
    <row r="84" spans="1:8">
      <c r="A84" t="s">
        <v>1493</v>
      </c>
      <c r="B84" t="s">
        <v>1494</v>
      </c>
      <c r="C84" t="s">
        <v>1270</v>
      </c>
      <c r="D84" s="1">
        <v>-272094.93</v>
      </c>
      <c r="E84" s="17"/>
      <c r="F84" t="s">
        <v>1905</v>
      </c>
      <c r="G84" s="12">
        <v>42458</v>
      </c>
      <c r="H84" s="1">
        <v>272094.93</v>
      </c>
    </row>
    <row r="85" spans="1:8">
      <c r="A85" t="s">
        <v>1495</v>
      </c>
      <c r="B85" t="s">
        <v>1496</v>
      </c>
      <c r="C85" t="s">
        <v>1270</v>
      </c>
      <c r="D85" s="1">
        <v>-270738.48</v>
      </c>
      <c r="E85" s="17"/>
      <c r="G85" s="12"/>
      <c r="H85" s="1"/>
    </row>
    <row r="86" spans="1:8">
      <c r="A86" t="s">
        <v>1497</v>
      </c>
      <c r="B86" t="s">
        <v>1498</v>
      </c>
      <c r="C86" t="s">
        <v>1270</v>
      </c>
      <c r="D86" s="1">
        <v>-291240.13</v>
      </c>
      <c r="E86" s="17"/>
      <c r="G86" s="12"/>
      <c r="H86" s="1"/>
    </row>
    <row r="87" spans="1:8">
      <c r="A87" t="s">
        <v>1499</v>
      </c>
      <c r="B87" t="s">
        <v>1500</v>
      </c>
      <c r="C87" t="s">
        <v>1307</v>
      </c>
      <c r="D87" s="1">
        <v>-182371.88</v>
      </c>
      <c r="E87" s="17"/>
      <c r="G87" s="12"/>
      <c r="H87" s="1"/>
    </row>
    <row r="88" spans="1:8">
      <c r="A88" t="s">
        <v>99</v>
      </c>
      <c r="B88" t="s">
        <v>1377</v>
      </c>
      <c r="C88" t="s">
        <v>1378</v>
      </c>
      <c r="D88" s="34">
        <v>-0.03</v>
      </c>
      <c r="E88" s="17"/>
      <c r="F88" s="34" t="s">
        <v>2375</v>
      </c>
      <c r="G88" s="12"/>
      <c r="H88" s="1"/>
    </row>
    <row r="89" spans="1:8">
      <c r="A89" t="s">
        <v>227</v>
      </c>
      <c r="B89" t="s">
        <v>228</v>
      </c>
      <c r="D89" s="1">
        <v>821501.48</v>
      </c>
      <c r="E89" s="17"/>
      <c r="G89" s="12"/>
      <c r="H89" s="1"/>
    </row>
    <row r="90" spans="1:8">
      <c r="A90" s="32"/>
      <c r="B90" s="32"/>
      <c r="C90" s="32"/>
      <c r="D90" s="32"/>
      <c r="E90" s="32"/>
      <c r="F90" s="32"/>
      <c r="G90" s="32"/>
      <c r="H90" s="32"/>
    </row>
    <row r="91" spans="1:8">
      <c r="G91" s="12"/>
      <c r="H91" s="1"/>
    </row>
    <row r="92" spans="1:8">
      <c r="C92" s="29" t="s">
        <v>1269</v>
      </c>
      <c r="D92" s="22">
        <f>+SUM(D8:D89)</f>
        <v>-21734479.329999994</v>
      </c>
      <c r="G92" s="12"/>
      <c r="H92" s="1"/>
    </row>
    <row r="94" spans="1:8">
      <c r="F94" t="s">
        <v>1873</v>
      </c>
      <c r="G94" s="12">
        <v>42443</v>
      </c>
      <c r="H94" s="1">
        <v>328460.12</v>
      </c>
    </row>
    <row r="95" spans="1:8">
      <c r="F95" t="s">
        <v>1878</v>
      </c>
      <c r="G95" s="12">
        <v>42444</v>
      </c>
      <c r="H95" s="1">
        <v>222850.22</v>
      </c>
    </row>
    <row r="96" spans="1:8">
      <c r="F96" t="s">
        <v>1832</v>
      </c>
      <c r="G96" s="12">
        <v>42415</v>
      </c>
      <c r="H96" s="1">
        <v>312883.99</v>
      </c>
    </row>
    <row r="97" spans="6:8">
      <c r="F97" t="s">
        <v>1858</v>
      </c>
      <c r="G97" s="12">
        <v>42426</v>
      </c>
      <c r="H97" s="1">
        <v>291295.81</v>
      </c>
    </row>
    <row r="98" spans="6:8">
      <c r="F98" t="s">
        <v>1869</v>
      </c>
      <c r="G98" s="12">
        <v>42411</v>
      </c>
      <c r="H98" s="1">
        <v>226840.79</v>
      </c>
    </row>
    <row r="99" spans="6:8">
      <c r="F99" t="s">
        <v>1872</v>
      </c>
      <c r="G99" s="12">
        <v>42443</v>
      </c>
      <c r="H99" s="1">
        <v>255884.82</v>
      </c>
    </row>
    <row r="100" spans="6:8">
      <c r="F100" t="s">
        <v>1888</v>
      </c>
      <c r="G100" s="12">
        <v>42457</v>
      </c>
      <c r="H100" s="1">
        <v>270738.48</v>
      </c>
    </row>
    <row r="101" spans="6:8">
      <c r="F101" t="s">
        <v>1850</v>
      </c>
      <c r="G101" s="12">
        <v>42424</v>
      </c>
      <c r="H101" s="1">
        <v>163651.88</v>
      </c>
    </row>
    <row r="102" spans="6:8">
      <c r="F102" t="s">
        <v>1901</v>
      </c>
      <c r="G102" s="12">
        <v>42458</v>
      </c>
      <c r="H102" s="1">
        <v>376343.82</v>
      </c>
    </row>
    <row r="103" spans="6:8">
      <c r="F103" t="s">
        <v>476</v>
      </c>
      <c r="G103" s="12">
        <v>42429</v>
      </c>
      <c r="H103" s="1">
        <v>173281.88</v>
      </c>
    </row>
    <row r="104" spans="6:8">
      <c r="F104" t="s">
        <v>477</v>
      </c>
      <c r="G104" s="12">
        <v>42300</v>
      </c>
      <c r="H104" s="1">
        <v>173281.88</v>
      </c>
    </row>
    <row r="105" spans="6:8">
      <c r="F105" t="s">
        <v>1865</v>
      </c>
      <c r="G105" s="12">
        <v>42405</v>
      </c>
      <c r="H105" s="1">
        <v>193171.88</v>
      </c>
    </row>
    <row r="106" spans="6:8">
      <c r="F106" t="s">
        <v>480</v>
      </c>
      <c r="G106" s="12">
        <v>42415</v>
      </c>
      <c r="H106" s="1">
        <v>173281.88</v>
      </c>
    </row>
    <row r="107" spans="6:8">
      <c r="F107" t="s">
        <v>1883</v>
      </c>
      <c r="G107" s="12">
        <v>42457</v>
      </c>
      <c r="H107" s="1">
        <v>199381.88</v>
      </c>
    </row>
    <row r="108" spans="6:8">
      <c r="F108" t="s">
        <v>1876</v>
      </c>
      <c r="G108" s="12">
        <v>42443</v>
      </c>
      <c r="H108" s="1">
        <v>199381.88</v>
      </c>
    </row>
    <row r="109" spans="6:8">
      <c r="F109" t="s">
        <v>1884</v>
      </c>
      <c r="G109" s="12">
        <v>42457</v>
      </c>
      <c r="H109" s="1">
        <v>199381.88</v>
      </c>
    </row>
    <row r="110" spans="6:8">
      <c r="F110" t="s">
        <v>1842</v>
      </c>
      <c r="G110" s="12">
        <v>42422</v>
      </c>
      <c r="H110" s="1">
        <v>240962.55</v>
      </c>
    </row>
    <row r="111" spans="6:8">
      <c r="F111" t="s">
        <v>1841</v>
      </c>
      <c r="G111" s="12">
        <v>42422</v>
      </c>
      <c r="H111" s="1">
        <v>240962.55</v>
      </c>
    </row>
    <row r="112" spans="6:8">
      <c r="F112" t="s">
        <v>1904</v>
      </c>
      <c r="G112" s="12">
        <v>42458</v>
      </c>
      <c r="H112" s="1">
        <v>284372</v>
      </c>
    </row>
    <row r="113" spans="6:8">
      <c r="F113" t="s">
        <v>1892</v>
      </c>
      <c r="G113" s="12">
        <v>42457</v>
      </c>
      <c r="H113" s="1">
        <v>284372</v>
      </c>
    </row>
    <row r="114" spans="6:8">
      <c r="F114" t="s">
        <v>1879</v>
      </c>
      <c r="G114" s="12">
        <v>42445</v>
      </c>
      <c r="H114" s="1">
        <v>284372</v>
      </c>
    </row>
    <row r="115" spans="6:8">
      <c r="F115" t="s">
        <v>1907</v>
      </c>
      <c r="G115" s="12">
        <v>42458</v>
      </c>
      <c r="H115" s="1">
        <v>201720.91</v>
      </c>
    </row>
    <row r="116" spans="6:8">
      <c r="F116" t="s">
        <v>1906</v>
      </c>
      <c r="G116" s="12">
        <v>42458</v>
      </c>
      <c r="H116" s="1">
        <v>201720.91</v>
      </c>
    </row>
    <row r="117" spans="6:8">
      <c r="F117" t="s">
        <v>1908</v>
      </c>
      <c r="G117" s="12">
        <v>42458</v>
      </c>
      <c r="H117" s="1">
        <v>201720.91</v>
      </c>
    </row>
    <row r="118" spans="6:8">
      <c r="G118" s="12"/>
      <c r="H118" s="1"/>
    </row>
    <row r="119" spans="6:8">
      <c r="F119" s="29" t="s">
        <v>1269</v>
      </c>
      <c r="G119" s="12"/>
      <c r="H119" s="22">
        <f>+SUM(H8:H117)</f>
        <v>19304822.980000012</v>
      </c>
    </row>
    <row r="120" spans="6:8">
      <c r="F120" s="29" t="s">
        <v>1821</v>
      </c>
      <c r="G120" s="12"/>
      <c r="H120" s="22">
        <f>+'[3]31'!$G$80</f>
        <v>19304822.98</v>
      </c>
    </row>
    <row r="121" spans="6:8">
      <c r="F121" s="29" t="s">
        <v>237</v>
      </c>
      <c r="G121" s="12"/>
      <c r="H121" s="22">
        <f>+H119-H120</f>
        <v>0</v>
      </c>
    </row>
    <row r="122" spans="6:8">
      <c r="G122" s="12"/>
      <c r="H122" s="1"/>
    </row>
    <row r="123" spans="6:8">
      <c r="G123" s="12"/>
      <c r="H123" s="1"/>
    </row>
    <row r="124" spans="6:8">
      <c r="G124" s="12"/>
      <c r="H124" s="1"/>
    </row>
    <row r="125" spans="6:8">
      <c r="G125" s="12"/>
      <c r="H125" s="1"/>
    </row>
    <row r="126" spans="6:8">
      <c r="G126" s="12"/>
      <c r="H126" s="1"/>
    </row>
    <row r="127" spans="6:8">
      <c r="G127" s="12"/>
      <c r="H127" s="1"/>
    </row>
    <row r="128" spans="6:8">
      <c r="G128" s="12"/>
      <c r="H128" s="1"/>
    </row>
  </sheetData>
  <sortState ref="A8:H91">
    <sortCondition ref="A8:A91"/>
  </sortState>
  <pageMargins left="0.70866141732283472" right="0.70866141732283472" top="0.74803149606299213" bottom="0.74803149606299213" header="0.31496062992125984" footer="0.31496062992125984"/>
  <pageSetup scale="7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"/>
  <sheetViews>
    <sheetView workbookViewId="0">
      <selection activeCell="I15" sqref="I15"/>
    </sheetView>
  </sheetViews>
  <sheetFormatPr baseColWidth="10" defaultRowHeight="15"/>
  <cols>
    <col min="1" max="1" width="15.140625" customWidth="1"/>
    <col min="2" max="2" width="21.5703125" customWidth="1"/>
    <col min="3" max="3" width="18.7109375" customWidth="1"/>
    <col min="4" max="4" width="13.42578125" bestFit="1" customWidth="1"/>
    <col min="5" max="5" width="1.5703125" customWidth="1"/>
  </cols>
  <sheetData>
    <row r="1" spans="1:9">
      <c r="D1" s="27"/>
    </row>
    <row r="2" spans="1:9">
      <c r="B2" s="2"/>
      <c r="C2" s="2" t="s">
        <v>229</v>
      </c>
      <c r="D2" s="27"/>
    </row>
    <row r="3" spans="1:9">
      <c r="B3" s="2"/>
      <c r="C3" s="2" t="s">
        <v>230</v>
      </c>
      <c r="D3" s="27"/>
    </row>
    <row r="4" spans="1:9">
      <c r="B4" s="2"/>
      <c r="C4" s="2" t="s">
        <v>231</v>
      </c>
      <c r="D4" s="27"/>
    </row>
    <row r="5" spans="1:9">
      <c r="B5" s="3"/>
      <c r="C5" s="3">
        <v>42461</v>
      </c>
      <c r="D5" s="27"/>
    </row>
    <row r="6" spans="1:9">
      <c r="D6" s="27"/>
    </row>
    <row r="7" spans="1:9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9">
      <c r="A8" t="s">
        <v>1272</v>
      </c>
      <c r="B8" t="s">
        <v>1273</v>
      </c>
      <c r="C8" t="s">
        <v>1274</v>
      </c>
      <c r="D8" s="1">
        <v>-93600</v>
      </c>
      <c r="E8" s="17"/>
      <c r="F8" t="s">
        <v>1953</v>
      </c>
    </row>
    <row r="9" spans="1:9">
      <c r="A9" t="s">
        <v>1387</v>
      </c>
      <c r="B9" t="s">
        <v>1388</v>
      </c>
      <c r="C9" t="s">
        <v>1270</v>
      </c>
      <c r="D9" s="1">
        <v>-194995.15</v>
      </c>
      <c r="E9" s="17"/>
    </row>
    <row r="10" spans="1:9">
      <c r="A10" t="s">
        <v>238</v>
      </c>
      <c r="B10" t="s">
        <v>1275</v>
      </c>
      <c r="C10" t="s">
        <v>1270</v>
      </c>
      <c r="D10">
        <v>0.02</v>
      </c>
      <c r="E10" s="17"/>
    </row>
    <row r="11" spans="1:9">
      <c r="A11" t="s">
        <v>610</v>
      </c>
      <c r="B11" t="s">
        <v>1276</v>
      </c>
      <c r="C11" t="s">
        <v>1270</v>
      </c>
      <c r="D11" s="1">
        <v>-173281.88</v>
      </c>
      <c r="E11" s="17"/>
    </row>
    <row r="12" spans="1:9">
      <c r="A12" t="s">
        <v>1139</v>
      </c>
      <c r="B12" t="s">
        <v>1279</v>
      </c>
      <c r="C12" t="s">
        <v>1270</v>
      </c>
      <c r="D12" s="1">
        <v>-173281.88</v>
      </c>
      <c r="E12" s="17"/>
    </row>
    <row r="13" spans="1:9">
      <c r="A13" t="s">
        <v>1146</v>
      </c>
      <c r="B13" t="s">
        <v>1281</v>
      </c>
      <c r="C13" t="s">
        <v>1270</v>
      </c>
      <c r="D13" s="1">
        <v>-173281.88</v>
      </c>
      <c r="E13" s="17"/>
    </row>
    <row r="14" spans="1:9">
      <c r="A14" t="s">
        <v>1148</v>
      </c>
      <c r="B14" t="s">
        <v>1282</v>
      </c>
      <c r="C14" t="s">
        <v>1270</v>
      </c>
      <c r="D14" s="1">
        <v>-173281.88</v>
      </c>
      <c r="E14" s="17"/>
    </row>
    <row r="15" spans="1:9">
      <c r="A15" t="s">
        <v>54</v>
      </c>
      <c r="B15" t="s">
        <v>1289</v>
      </c>
      <c r="C15" t="s">
        <v>1270</v>
      </c>
      <c r="D15" s="1">
        <v>-327984.21999999997</v>
      </c>
      <c r="E15" s="17"/>
    </row>
    <row r="16" spans="1:9">
      <c r="A16" t="s">
        <v>1189</v>
      </c>
      <c r="B16" t="s">
        <v>1190</v>
      </c>
      <c r="C16" t="s">
        <v>1145</v>
      </c>
      <c r="D16" s="1">
        <v>-247433.36</v>
      </c>
      <c r="E16" s="17"/>
    </row>
    <row r="17" spans="1:5">
      <c r="A17" t="s">
        <v>56</v>
      </c>
      <c r="B17" t="s">
        <v>1291</v>
      </c>
      <c r="C17" t="s">
        <v>1270</v>
      </c>
      <c r="D17" s="1">
        <v>-367835.98</v>
      </c>
      <c r="E17" s="17"/>
    </row>
    <row r="18" spans="1:5">
      <c r="A18" t="s">
        <v>57</v>
      </c>
      <c r="B18" t="s">
        <v>1293</v>
      </c>
      <c r="C18" t="s">
        <v>1294</v>
      </c>
      <c r="D18" s="1">
        <v>-173554.22</v>
      </c>
      <c r="E18" s="17"/>
    </row>
    <row r="19" spans="1:5">
      <c r="A19" t="s">
        <v>59</v>
      </c>
      <c r="B19" t="s">
        <v>1299</v>
      </c>
      <c r="C19" t="s">
        <v>1280</v>
      </c>
      <c r="D19" s="1">
        <v>-407964.53</v>
      </c>
      <c r="E19" s="17"/>
    </row>
    <row r="20" spans="1:5">
      <c r="A20" t="s">
        <v>1230</v>
      </c>
      <c r="B20" t="s">
        <v>1300</v>
      </c>
      <c r="C20" t="s">
        <v>1301</v>
      </c>
      <c r="D20">
        <v>-0.01</v>
      </c>
      <c r="E20" s="17"/>
    </row>
    <row r="21" spans="1:5">
      <c r="A21" t="s">
        <v>1318</v>
      </c>
      <c r="B21" t="s">
        <v>1319</v>
      </c>
      <c r="C21" t="s">
        <v>1270</v>
      </c>
      <c r="D21" s="1">
        <v>-272094.93</v>
      </c>
      <c r="E21" s="17"/>
    </row>
    <row r="22" spans="1:5">
      <c r="A22" t="s">
        <v>63</v>
      </c>
      <c r="B22" t="s">
        <v>1322</v>
      </c>
      <c r="C22" t="s">
        <v>1257</v>
      </c>
      <c r="D22" s="1">
        <v>-386655.38</v>
      </c>
      <c r="E22" s="17"/>
    </row>
    <row r="23" spans="1:5">
      <c r="A23" t="s">
        <v>1340</v>
      </c>
      <c r="B23" t="s">
        <v>1341</v>
      </c>
      <c r="C23" t="s">
        <v>1342</v>
      </c>
      <c r="D23" s="1">
        <v>-199381.88</v>
      </c>
      <c r="E23" s="17"/>
    </row>
    <row r="24" spans="1:5">
      <c r="A24" t="s">
        <v>1356</v>
      </c>
      <c r="B24" t="s">
        <v>1357</v>
      </c>
      <c r="C24" t="s">
        <v>1353</v>
      </c>
      <c r="D24" s="1">
        <v>-247433.36</v>
      </c>
      <c r="E24" s="17"/>
    </row>
    <row r="25" spans="1:5">
      <c r="A25" t="s">
        <v>1358</v>
      </c>
      <c r="B25" t="s">
        <v>1359</v>
      </c>
      <c r="C25" t="s">
        <v>1360</v>
      </c>
      <c r="D25" s="1">
        <v>-247433.36</v>
      </c>
      <c r="E25" s="17"/>
    </row>
    <row r="26" spans="1:5">
      <c r="A26" t="s">
        <v>65</v>
      </c>
      <c r="B26" t="s">
        <v>1363</v>
      </c>
      <c r="C26" t="s">
        <v>1270</v>
      </c>
      <c r="D26" s="1">
        <v>0</v>
      </c>
      <c r="E26" s="17"/>
    </row>
    <row r="27" spans="1:5">
      <c r="A27" t="s">
        <v>66</v>
      </c>
      <c r="B27" t="s">
        <v>1394</v>
      </c>
      <c r="C27" t="s">
        <v>1270</v>
      </c>
      <c r="D27" s="1">
        <v>-485954.23</v>
      </c>
      <c r="E27" s="17"/>
    </row>
    <row r="28" spans="1:5">
      <c r="A28" t="s">
        <v>68</v>
      </c>
      <c r="B28" t="s">
        <v>1401</v>
      </c>
      <c r="C28" t="s">
        <v>1270</v>
      </c>
      <c r="D28" s="1">
        <v>-201720.91</v>
      </c>
      <c r="E28" s="17"/>
    </row>
    <row r="29" spans="1:5">
      <c r="A29" t="s">
        <v>1411</v>
      </c>
      <c r="B29" t="s">
        <v>1412</v>
      </c>
      <c r="C29" t="s">
        <v>1270</v>
      </c>
      <c r="D29">
        <v>-0.04</v>
      </c>
      <c r="E29" s="17"/>
    </row>
    <row r="30" spans="1:5">
      <c r="A30" t="s">
        <v>1415</v>
      </c>
      <c r="B30" t="s">
        <v>1416</v>
      </c>
      <c r="C30" t="s">
        <v>1145</v>
      </c>
      <c r="D30">
        <v>-0.1</v>
      </c>
      <c r="E30" s="17"/>
    </row>
    <row r="31" spans="1:5">
      <c r="A31" t="s">
        <v>1419</v>
      </c>
      <c r="B31" t="s">
        <v>1420</v>
      </c>
      <c r="C31" t="s">
        <v>1270</v>
      </c>
      <c r="D31">
        <v>-0.05</v>
      </c>
      <c r="E31" s="17"/>
    </row>
    <row r="32" spans="1:5">
      <c r="A32" t="s">
        <v>70</v>
      </c>
      <c r="B32" t="s">
        <v>1444</v>
      </c>
      <c r="C32" t="s">
        <v>1270</v>
      </c>
      <c r="D32" s="1">
        <v>-199381.88</v>
      </c>
      <c r="E32" s="17"/>
    </row>
    <row r="33" spans="1:5">
      <c r="A33" t="s">
        <v>72</v>
      </c>
      <c r="B33" t="s">
        <v>1445</v>
      </c>
      <c r="C33" t="s">
        <v>1270</v>
      </c>
      <c r="D33" s="1">
        <v>-355173.85</v>
      </c>
      <c r="E33" s="17"/>
    </row>
    <row r="34" spans="1:5">
      <c r="A34" t="s">
        <v>74</v>
      </c>
      <c r="B34" t="s">
        <v>1446</v>
      </c>
      <c r="C34" t="s">
        <v>1270</v>
      </c>
      <c r="D34" s="1">
        <v>-363500.89</v>
      </c>
      <c r="E34" s="17"/>
    </row>
    <row r="35" spans="1:5">
      <c r="A35" t="s">
        <v>1459</v>
      </c>
      <c r="B35" t="s">
        <v>1460</v>
      </c>
      <c r="C35" t="s">
        <v>1270</v>
      </c>
      <c r="D35" s="1">
        <v>-182371.88</v>
      </c>
      <c r="E35" s="17"/>
    </row>
    <row r="36" spans="1:5">
      <c r="A36" t="s">
        <v>1461</v>
      </c>
      <c r="B36" t="s">
        <v>1462</v>
      </c>
      <c r="C36" t="s">
        <v>1270</v>
      </c>
      <c r="D36" s="1">
        <v>-579520.04</v>
      </c>
      <c r="E36" s="17"/>
    </row>
    <row r="37" spans="1:5">
      <c r="A37" t="s">
        <v>1463</v>
      </c>
      <c r="B37" t="s">
        <v>1464</v>
      </c>
      <c r="C37" t="s">
        <v>1270</v>
      </c>
      <c r="D37" s="1">
        <v>-427905.3</v>
      </c>
      <c r="E37" s="17"/>
    </row>
    <row r="38" spans="1:5">
      <c r="A38" t="s">
        <v>1467</v>
      </c>
      <c r="B38" t="s">
        <v>1468</v>
      </c>
      <c r="C38" t="s">
        <v>1270</v>
      </c>
      <c r="D38" s="1">
        <v>-193171.88</v>
      </c>
      <c r="E38" s="17"/>
    </row>
    <row r="39" spans="1:5">
      <c r="A39" t="s">
        <v>1469</v>
      </c>
      <c r="B39" t="s">
        <v>1470</v>
      </c>
      <c r="C39" t="s">
        <v>1270</v>
      </c>
      <c r="D39" s="1">
        <v>-193171.88</v>
      </c>
      <c r="E39" s="17"/>
    </row>
    <row r="40" spans="1:5">
      <c r="A40" t="s">
        <v>76</v>
      </c>
      <c r="B40" t="s">
        <v>1502</v>
      </c>
      <c r="C40" t="s">
        <v>1270</v>
      </c>
      <c r="D40" s="1">
        <v>-173281.88</v>
      </c>
      <c r="E40" s="17"/>
    </row>
    <row r="41" spans="1:5">
      <c r="A41" t="s">
        <v>78</v>
      </c>
      <c r="B41" t="s">
        <v>1503</v>
      </c>
      <c r="C41" t="s">
        <v>1270</v>
      </c>
      <c r="D41" s="1">
        <v>-173281.88</v>
      </c>
      <c r="E41" s="17"/>
    </row>
    <row r="42" spans="1:5">
      <c r="A42" t="s">
        <v>1504</v>
      </c>
      <c r="B42" t="s">
        <v>1505</v>
      </c>
      <c r="C42" t="s">
        <v>1270</v>
      </c>
      <c r="D42" s="1">
        <v>-70585.25</v>
      </c>
      <c r="E42" s="17"/>
    </row>
    <row r="43" spans="1:5">
      <c r="A43" t="s">
        <v>1506</v>
      </c>
      <c r="B43" t="s">
        <v>1507</v>
      </c>
      <c r="C43" t="s">
        <v>1270</v>
      </c>
      <c r="D43" s="1">
        <v>-199381.88</v>
      </c>
      <c r="E43" s="17"/>
    </row>
    <row r="44" spans="1:5">
      <c r="A44" t="s">
        <v>1508</v>
      </c>
      <c r="B44" t="s">
        <v>1509</v>
      </c>
      <c r="C44" t="s">
        <v>1270</v>
      </c>
      <c r="D44" s="1">
        <v>-255884.82</v>
      </c>
      <c r="E44" s="17"/>
    </row>
    <row r="45" spans="1:5">
      <c r="A45" t="s">
        <v>1510</v>
      </c>
      <c r="B45" t="s">
        <v>1511</v>
      </c>
      <c r="C45" t="s">
        <v>1270</v>
      </c>
      <c r="D45" s="1">
        <v>-80470.77</v>
      </c>
      <c r="E45" s="17"/>
    </row>
    <row r="46" spans="1:5">
      <c r="A46" t="s">
        <v>1512</v>
      </c>
      <c r="B46" t="s">
        <v>1513</v>
      </c>
      <c r="C46" t="s">
        <v>1270</v>
      </c>
      <c r="D46" s="1">
        <v>-212430.91</v>
      </c>
      <c r="E46" s="17"/>
    </row>
    <row r="47" spans="1:5">
      <c r="A47" t="s">
        <v>1516</v>
      </c>
      <c r="B47" t="s">
        <v>1517</v>
      </c>
      <c r="C47" t="s">
        <v>1270</v>
      </c>
      <c r="D47" s="1">
        <v>-354707.25</v>
      </c>
      <c r="E47" s="17"/>
    </row>
    <row r="48" spans="1:5">
      <c r="A48" t="s">
        <v>1518</v>
      </c>
      <c r="B48" t="s">
        <v>1519</v>
      </c>
      <c r="C48" t="s">
        <v>1515</v>
      </c>
      <c r="D48" s="1">
        <v>-201720.91</v>
      </c>
      <c r="E48" s="17"/>
    </row>
    <row r="49" spans="1:5">
      <c r="A49" t="s">
        <v>1520</v>
      </c>
      <c r="B49" t="s">
        <v>1521</v>
      </c>
      <c r="C49" t="s">
        <v>1270</v>
      </c>
      <c r="D49" s="1">
        <v>-312883.99</v>
      </c>
      <c r="E49" s="17"/>
    </row>
    <row r="50" spans="1:5">
      <c r="A50" t="s">
        <v>1522</v>
      </c>
      <c r="B50" t="s">
        <v>1523</v>
      </c>
      <c r="C50" t="s">
        <v>1270</v>
      </c>
      <c r="D50" s="1">
        <v>-387464.64</v>
      </c>
      <c r="E50" s="17"/>
    </row>
    <row r="51" spans="1:5">
      <c r="A51" t="s">
        <v>1524</v>
      </c>
      <c r="B51" t="s">
        <v>1525</v>
      </c>
      <c r="C51" t="s">
        <v>1270</v>
      </c>
      <c r="D51" s="1">
        <v>-228226.87</v>
      </c>
      <c r="E51" s="17"/>
    </row>
    <row r="52" spans="1:5">
      <c r="A52" t="s">
        <v>1526</v>
      </c>
      <c r="B52" t="s">
        <v>1527</v>
      </c>
      <c r="C52" t="s">
        <v>1270</v>
      </c>
      <c r="D52" s="1">
        <v>-291240.13</v>
      </c>
      <c r="E52" s="17"/>
    </row>
    <row r="53" spans="1:5">
      <c r="A53" t="s">
        <v>1528</v>
      </c>
      <c r="B53" t="s">
        <v>1529</v>
      </c>
      <c r="C53" t="s">
        <v>1280</v>
      </c>
      <c r="D53" s="1">
        <v>-415984.06</v>
      </c>
      <c r="E53" s="17"/>
    </row>
    <row r="54" spans="1:5">
      <c r="A54" t="s">
        <v>1530</v>
      </c>
      <c r="B54" t="s">
        <v>1531</v>
      </c>
      <c r="C54" t="s">
        <v>1270</v>
      </c>
      <c r="D54" s="1">
        <v>-193171.88</v>
      </c>
      <c r="E54" s="17"/>
    </row>
    <row r="55" spans="1:5">
      <c r="A55" t="s">
        <v>1532</v>
      </c>
      <c r="B55" t="s">
        <v>1533</v>
      </c>
      <c r="C55" t="s">
        <v>1270</v>
      </c>
      <c r="D55" s="1">
        <v>-163651.88</v>
      </c>
      <c r="E55" s="17"/>
    </row>
    <row r="56" spans="1:5">
      <c r="A56" t="s">
        <v>1534</v>
      </c>
      <c r="B56" t="s">
        <v>1535</v>
      </c>
      <c r="C56" t="s">
        <v>1536</v>
      </c>
      <c r="D56" s="1">
        <v>-335556.71</v>
      </c>
      <c r="E56" s="17"/>
    </row>
    <row r="57" spans="1:5">
      <c r="A57" t="s">
        <v>1537</v>
      </c>
      <c r="B57" t="s">
        <v>1538</v>
      </c>
      <c r="C57" t="s">
        <v>1270</v>
      </c>
      <c r="D57" s="1">
        <v>-376343.82</v>
      </c>
      <c r="E57" s="17"/>
    </row>
    <row r="58" spans="1:5">
      <c r="A58" t="s">
        <v>1539</v>
      </c>
      <c r="B58" t="s">
        <v>1540</v>
      </c>
      <c r="C58" t="s">
        <v>1378</v>
      </c>
      <c r="D58" s="1">
        <v>-58920.22</v>
      </c>
      <c r="E58" s="17"/>
    </row>
    <row r="59" spans="1:5">
      <c r="A59" t="s">
        <v>1541</v>
      </c>
      <c r="B59" t="s">
        <v>1542</v>
      </c>
      <c r="C59" t="s">
        <v>1270</v>
      </c>
      <c r="D59" s="1">
        <v>-222850.21</v>
      </c>
      <c r="E59" s="17"/>
    </row>
    <row r="60" spans="1:5">
      <c r="A60" t="s">
        <v>1543</v>
      </c>
      <c r="B60" t="s">
        <v>1544</v>
      </c>
      <c r="C60" t="s">
        <v>1270</v>
      </c>
      <c r="D60" s="1">
        <v>-182371.88</v>
      </c>
      <c r="E60" s="17"/>
    </row>
    <row r="61" spans="1:5">
      <c r="A61" t="s">
        <v>1545</v>
      </c>
      <c r="B61" t="s">
        <v>1546</v>
      </c>
      <c r="C61" t="s">
        <v>1270</v>
      </c>
      <c r="D61" s="1">
        <v>-376343.82</v>
      </c>
      <c r="E61" s="17"/>
    </row>
    <row r="62" spans="1:5">
      <c r="A62" t="s">
        <v>1547</v>
      </c>
      <c r="B62" t="s">
        <v>1548</v>
      </c>
      <c r="C62" t="s">
        <v>1270</v>
      </c>
      <c r="D62" s="1">
        <v>-376343.82</v>
      </c>
      <c r="E62" s="17"/>
    </row>
    <row r="63" spans="1:5">
      <c r="A63" t="s">
        <v>1550</v>
      </c>
      <c r="B63" t="s">
        <v>1551</v>
      </c>
      <c r="C63" t="s">
        <v>1270</v>
      </c>
      <c r="D63" s="1">
        <v>-387464.64</v>
      </c>
      <c r="E63" s="17"/>
    </row>
    <row r="64" spans="1:5">
      <c r="A64" t="s">
        <v>1552</v>
      </c>
      <c r="B64" t="s">
        <v>1553</v>
      </c>
      <c r="C64" t="s">
        <v>1554</v>
      </c>
      <c r="D64" s="1">
        <v>-328460.12</v>
      </c>
      <c r="E64" s="17"/>
    </row>
    <row r="65" spans="1:5">
      <c r="A65" t="s">
        <v>1555</v>
      </c>
      <c r="B65" t="s">
        <v>1556</v>
      </c>
      <c r="C65" t="s">
        <v>1270</v>
      </c>
      <c r="D65" s="1">
        <v>141360.84</v>
      </c>
      <c r="E65" s="17"/>
    </row>
    <row r="66" spans="1:5">
      <c r="A66" t="s">
        <v>1557</v>
      </c>
      <c r="B66" t="s">
        <v>1558</v>
      </c>
      <c r="C66" t="s">
        <v>1270</v>
      </c>
      <c r="D66" s="1">
        <v>-427905.3</v>
      </c>
      <c r="E66" s="17"/>
    </row>
    <row r="67" spans="1:5">
      <c r="A67" t="s">
        <v>1559</v>
      </c>
      <c r="B67" t="s">
        <v>1560</v>
      </c>
      <c r="C67" t="s">
        <v>1145</v>
      </c>
      <c r="D67" s="1">
        <v>-199381.88</v>
      </c>
      <c r="E67" s="17"/>
    </row>
    <row r="68" spans="1:5">
      <c r="A68" t="s">
        <v>1561</v>
      </c>
      <c r="B68" t="s">
        <v>1562</v>
      </c>
      <c r="C68" t="s">
        <v>1501</v>
      </c>
      <c r="D68" s="1">
        <v>-199381.88</v>
      </c>
      <c r="E68" s="17"/>
    </row>
    <row r="69" spans="1:5">
      <c r="A69" t="s">
        <v>1563</v>
      </c>
      <c r="B69" t="s">
        <v>1564</v>
      </c>
      <c r="C69" t="s">
        <v>1270</v>
      </c>
      <c r="D69" s="1">
        <v>-182371.88</v>
      </c>
      <c r="E69" s="17"/>
    </row>
    <row r="70" spans="1:5">
      <c r="A70" t="s">
        <v>1565</v>
      </c>
      <c r="B70" t="s">
        <v>1566</v>
      </c>
      <c r="C70" t="s">
        <v>1270</v>
      </c>
      <c r="D70" s="1">
        <v>-212430.91</v>
      </c>
      <c r="E70" s="17"/>
    </row>
    <row r="71" spans="1:5">
      <c r="A71" t="s">
        <v>1567</v>
      </c>
      <c r="B71" t="s">
        <v>1568</v>
      </c>
      <c r="C71" t="s">
        <v>1270</v>
      </c>
      <c r="D71" s="1">
        <v>-328460.12</v>
      </c>
      <c r="E71" s="17"/>
    </row>
    <row r="72" spans="1:5">
      <c r="A72" t="s">
        <v>1569</v>
      </c>
      <c r="B72" t="s">
        <v>1570</v>
      </c>
      <c r="C72" t="s">
        <v>1270</v>
      </c>
      <c r="D72" s="1">
        <v>-369650.99</v>
      </c>
      <c r="E72" s="17"/>
    </row>
    <row r="73" spans="1:5">
      <c r="A73" t="s">
        <v>80</v>
      </c>
      <c r="B73" t="s">
        <v>1571</v>
      </c>
      <c r="C73" t="s">
        <v>1270</v>
      </c>
      <c r="D73" s="1">
        <v>-376343.82</v>
      </c>
      <c r="E73" s="17"/>
    </row>
    <row r="74" spans="1:5">
      <c r="A74" t="s">
        <v>1572</v>
      </c>
      <c r="B74" t="s">
        <v>1573</v>
      </c>
      <c r="C74" t="s">
        <v>1270</v>
      </c>
      <c r="D74" s="1">
        <v>-376343.82</v>
      </c>
      <c r="E74" s="17"/>
    </row>
    <row r="75" spans="1:5">
      <c r="A75" t="s">
        <v>1574</v>
      </c>
      <c r="B75" t="s">
        <v>1575</v>
      </c>
      <c r="C75" t="s">
        <v>1270</v>
      </c>
      <c r="D75" s="1">
        <v>-579502.04</v>
      </c>
      <c r="E75" s="17"/>
    </row>
    <row r="76" spans="1:5">
      <c r="A76" t="s">
        <v>1576</v>
      </c>
      <c r="B76" t="s">
        <v>1577</v>
      </c>
      <c r="C76" t="s">
        <v>1515</v>
      </c>
      <c r="D76" s="1">
        <v>-212430.91</v>
      </c>
      <c r="E76" s="17"/>
    </row>
    <row r="77" spans="1:5">
      <c r="A77" t="s">
        <v>1578</v>
      </c>
      <c r="B77" t="s">
        <v>1577</v>
      </c>
      <c r="C77" t="s">
        <v>1515</v>
      </c>
      <c r="D77" s="1">
        <v>-199381.88</v>
      </c>
      <c r="E77" s="17"/>
    </row>
    <row r="78" spans="1:5">
      <c r="A78" t="s">
        <v>1579</v>
      </c>
      <c r="B78" t="s">
        <v>1580</v>
      </c>
      <c r="C78" t="s">
        <v>1280</v>
      </c>
      <c r="D78" s="1">
        <v>-240962.55</v>
      </c>
      <c r="E78" s="17"/>
    </row>
    <row r="79" spans="1:5">
      <c r="A79" t="s">
        <v>1581</v>
      </c>
      <c r="B79" t="s">
        <v>1582</v>
      </c>
      <c r="C79" t="s">
        <v>1270</v>
      </c>
      <c r="D79" s="1">
        <v>-31574.16</v>
      </c>
      <c r="E79" s="17"/>
    </row>
    <row r="80" spans="1:5">
      <c r="A80" t="s">
        <v>1583</v>
      </c>
      <c r="B80" t="s">
        <v>1584</v>
      </c>
      <c r="C80" t="s">
        <v>1270</v>
      </c>
      <c r="D80" s="1">
        <v>-40001.769999999997</v>
      </c>
      <c r="E80" s="17"/>
    </row>
    <row r="81" spans="1:5">
      <c r="A81" t="s">
        <v>1585</v>
      </c>
      <c r="B81" t="s">
        <v>1586</v>
      </c>
      <c r="C81" t="s">
        <v>1549</v>
      </c>
      <c r="D81" s="1">
        <v>-251360.44</v>
      </c>
      <c r="E81" s="17"/>
    </row>
    <row r="82" spans="1:5">
      <c r="A82" t="s">
        <v>1587</v>
      </c>
      <c r="B82" t="s">
        <v>1588</v>
      </c>
      <c r="C82" t="s">
        <v>1270</v>
      </c>
      <c r="D82" s="1">
        <v>148592.71</v>
      </c>
      <c r="E82" s="17"/>
    </row>
    <row r="83" spans="1:5">
      <c r="A83" t="s">
        <v>1589</v>
      </c>
      <c r="B83" t="s">
        <v>1590</v>
      </c>
      <c r="C83" t="s">
        <v>1145</v>
      </c>
      <c r="D83" s="1">
        <v>-309031.88</v>
      </c>
      <c r="E83" s="17"/>
    </row>
    <row r="84" spans="1:5">
      <c r="A84" t="s">
        <v>1591</v>
      </c>
      <c r="B84" t="s">
        <v>1592</v>
      </c>
      <c r="C84" t="s">
        <v>1270</v>
      </c>
      <c r="D84" s="1">
        <v>-199381.88</v>
      </c>
      <c r="E84" s="17"/>
    </row>
    <row r="85" spans="1:5">
      <c r="A85" t="s">
        <v>81</v>
      </c>
      <c r="B85" t="s">
        <v>1593</v>
      </c>
      <c r="C85" t="s">
        <v>1145</v>
      </c>
      <c r="D85" s="1">
        <v>-354707.25</v>
      </c>
      <c r="E85" s="17"/>
    </row>
    <row r="86" spans="1:5">
      <c r="A86" t="s">
        <v>82</v>
      </c>
      <c r="B86" t="s">
        <v>1594</v>
      </c>
      <c r="C86" t="s">
        <v>1270</v>
      </c>
      <c r="D86" s="1">
        <v>-173281.88</v>
      </c>
      <c r="E86" s="17"/>
    </row>
    <row r="87" spans="1:5">
      <c r="A87" t="s">
        <v>84</v>
      </c>
      <c r="B87" t="s">
        <v>1595</v>
      </c>
      <c r="C87" t="s">
        <v>1270</v>
      </c>
      <c r="D87" s="1">
        <v>-173281.88</v>
      </c>
      <c r="E87" s="17"/>
    </row>
    <row r="88" spans="1:5">
      <c r="A88" t="s">
        <v>1596</v>
      </c>
      <c r="B88" t="s">
        <v>1597</v>
      </c>
      <c r="C88" t="s">
        <v>1270</v>
      </c>
      <c r="D88" s="1">
        <v>-387464.64</v>
      </c>
      <c r="E88" s="17"/>
    </row>
    <row r="89" spans="1:5">
      <c r="A89" t="s">
        <v>1598</v>
      </c>
      <c r="B89" t="s">
        <v>1599</v>
      </c>
      <c r="C89" t="s">
        <v>1270</v>
      </c>
      <c r="D89" s="1">
        <v>-354707.25</v>
      </c>
      <c r="E89" s="17"/>
    </row>
    <row r="90" spans="1:5">
      <c r="A90" t="s">
        <v>1600</v>
      </c>
      <c r="B90" t="s">
        <v>1601</v>
      </c>
      <c r="C90" t="s">
        <v>1270</v>
      </c>
      <c r="D90" s="1">
        <v>-199381.88</v>
      </c>
      <c r="E90" s="17"/>
    </row>
    <row r="91" spans="1:5">
      <c r="A91" t="s">
        <v>1602</v>
      </c>
      <c r="B91" t="s">
        <v>1603</v>
      </c>
      <c r="C91" t="s">
        <v>1270</v>
      </c>
      <c r="D91" s="1">
        <v>-199381.88</v>
      </c>
      <c r="E91" s="17"/>
    </row>
    <row r="92" spans="1:5">
      <c r="A92" t="s">
        <v>1604</v>
      </c>
      <c r="B92" t="s">
        <v>1605</v>
      </c>
      <c r="C92" t="s">
        <v>1270</v>
      </c>
      <c r="D92" s="1">
        <v>-222850.22</v>
      </c>
      <c r="E92" s="17"/>
    </row>
    <row r="93" spans="1:5">
      <c r="A93" t="s">
        <v>1606</v>
      </c>
      <c r="B93" t="s">
        <v>1607</v>
      </c>
      <c r="C93" t="s">
        <v>1270</v>
      </c>
      <c r="D93" s="1">
        <v>-270738.48</v>
      </c>
      <c r="E93" s="17"/>
    </row>
    <row r="94" spans="1:5">
      <c r="A94" t="s">
        <v>1608</v>
      </c>
      <c r="B94" t="s">
        <v>1609</v>
      </c>
      <c r="C94" t="s">
        <v>1270</v>
      </c>
      <c r="D94" s="1">
        <v>-211440.79</v>
      </c>
      <c r="E94" s="17"/>
    </row>
    <row r="95" spans="1:5">
      <c r="A95" t="s">
        <v>1610</v>
      </c>
      <c r="B95" t="s">
        <v>1611</v>
      </c>
      <c r="C95" t="s">
        <v>1270</v>
      </c>
      <c r="D95" s="1">
        <v>-251360.44</v>
      </c>
      <c r="E95" s="17"/>
    </row>
    <row r="96" spans="1:5">
      <c r="A96" t="s">
        <v>1612</v>
      </c>
      <c r="B96" t="s">
        <v>1613</v>
      </c>
      <c r="C96" t="s">
        <v>1270</v>
      </c>
      <c r="D96" s="1">
        <v>-415984.06</v>
      </c>
      <c r="E96" s="17"/>
    </row>
    <row r="97" spans="1:5">
      <c r="A97" t="s">
        <v>99</v>
      </c>
      <c r="B97" t="s">
        <v>1377</v>
      </c>
      <c r="C97" t="s">
        <v>1378</v>
      </c>
      <c r="D97">
        <v>-0.03</v>
      </c>
      <c r="E97" s="17"/>
    </row>
    <row r="98" spans="1:5">
      <c r="A98" t="s">
        <v>227</v>
      </c>
      <c r="B98" t="s">
        <v>228</v>
      </c>
      <c r="D98" s="1">
        <v>821501.48</v>
      </c>
      <c r="E98" s="17"/>
    </row>
    <row r="100" spans="1:5">
      <c r="C100" s="29" t="s">
        <v>1269</v>
      </c>
      <c r="D100" s="22">
        <f>+SUM(D8:D98)</f>
        <v>-20239414.810000002</v>
      </c>
    </row>
  </sheetData>
  <pageMargins left="0.70866141732283472" right="0.70866141732283472" top="0.74803149606299213" bottom="0.74803149606299213" header="0.31496062992125984" footer="0.31496062992125984"/>
  <pageSetup scale="77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1"/>
  <sheetViews>
    <sheetView topLeftCell="A7" workbookViewId="0">
      <selection activeCell="A17" sqref="A17:B20"/>
    </sheetView>
  </sheetViews>
  <sheetFormatPr baseColWidth="10" defaultRowHeight="15"/>
  <cols>
    <col min="1" max="1" width="14.5703125" bestFit="1" customWidth="1"/>
    <col min="2" max="2" width="22.28515625" bestFit="1" customWidth="1"/>
    <col min="3" max="3" width="18.28515625" bestFit="1" customWidth="1"/>
    <col min="4" max="4" width="13.42578125" bestFit="1" customWidth="1"/>
    <col min="5" max="5" width="1.85546875" customWidth="1"/>
  </cols>
  <sheetData>
    <row r="1" spans="1:11">
      <c r="D1" s="27"/>
    </row>
    <row r="2" spans="1:11">
      <c r="B2" s="2"/>
      <c r="C2" s="2" t="s">
        <v>229</v>
      </c>
      <c r="D2" s="27"/>
    </row>
    <row r="3" spans="1:11">
      <c r="B3" s="2"/>
      <c r="C3" s="2" t="s">
        <v>230</v>
      </c>
      <c r="D3" s="27"/>
    </row>
    <row r="4" spans="1:11">
      <c r="B4" s="2"/>
      <c r="C4" s="2" t="s">
        <v>231</v>
      </c>
      <c r="D4" s="27"/>
    </row>
    <row r="5" spans="1:11">
      <c r="B5" s="3"/>
      <c r="C5" s="3">
        <v>42491</v>
      </c>
      <c r="D5" s="27"/>
    </row>
    <row r="6" spans="1:11">
      <c r="D6" s="27"/>
    </row>
    <row r="7" spans="1:11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11">
      <c r="A8" t="s">
        <v>238</v>
      </c>
      <c r="B8" t="s">
        <v>1275</v>
      </c>
      <c r="C8" t="s">
        <v>1270</v>
      </c>
      <c r="D8">
        <v>0.02</v>
      </c>
      <c r="E8" s="17"/>
      <c r="F8" t="s">
        <v>1953</v>
      </c>
      <c r="H8" s="73"/>
      <c r="I8" s="73"/>
      <c r="J8" s="73"/>
    </row>
    <row r="9" spans="1:11">
      <c r="A9" t="s">
        <v>1614</v>
      </c>
      <c r="B9" t="s">
        <v>1615</v>
      </c>
      <c r="C9" t="s">
        <v>1616</v>
      </c>
      <c r="D9" s="1">
        <v>-75680</v>
      </c>
      <c r="E9" s="17"/>
      <c r="F9" s="34"/>
      <c r="H9" s="73"/>
      <c r="I9" s="73"/>
      <c r="J9" s="74"/>
      <c r="K9" s="73"/>
    </row>
    <row r="10" spans="1:11">
      <c r="A10" t="s">
        <v>1617</v>
      </c>
      <c r="B10" t="s">
        <v>1618</v>
      </c>
      <c r="C10" t="s">
        <v>1271</v>
      </c>
      <c r="D10" s="1">
        <v>-172480</v>
      </c>
      <c r="E10" s="17"/>
      <c r="H10" s="73"/>
      <c r="I10" s="73"/>
      <c r="J10" s="74"/>
      <c r="K10" s="73"/>
    </row>
    <row r="11" spans="1:11">
      <c r="A11" t="s">
        <v>1619</v>
      </c>
      <c r="B11" t="s">
        <v>1620</v>
      </c>
      <c r="C11" t="s">
        <v>1271</v>
      </c>
      <c r="D11" s="1">
        <v>-104000</v>
      </c>
      <c r="E11" s="17"/>
      <c r="H11" s="73"/>
      <c r="I11" s="73"/>
      <c r="J11" s="74"/>
      <c r="K11" s="73"/>
    </row>
    <row r="12" spans="1:11">
      <c r="A12" t="s">
        <v>610</v>
      </c>
      <c r="B12" t="s">
        <v>1276</v>
      </c>
      <c r="C12" t="s">
        <v>1270</v>
      </c>
      <c r="D12" s="1">
        <v>-173281.88</v>
      </c>
      <c r="E12" s="17"/>
      <c r="H12" s="73"/>
      <c r="I12" s="73"/>
      <c r="J12" s="74"/>
      <c r="K12" s="73"/>
    </row>
    <row r="13" spans="1:11">
      <c r="A13" t="s">
        <v>1139</v>
      </c>
      <c r="B13" t="s">
        <v>1279</v>
      </c>
      <c r="C13" t="s">
        <v>1270</v>
      </c>
      <c r="D13" s="1">
        <v>-173281.88</v>
      </c>
      <c r="E13" s="17"/>
      <c r="H13" s="73"/>
      <c r="I13" s="73"/>
      <c r="J13" s="74"/>
      <c r="K13" s="73"/>
    </row>
    <row r="14" spans="1:11">
      <c r="A14" t="s">
        <v>1146</v>
      </c>
      <c r="B14" t="s">
        <v>1281</v>
      </c>
      <c r="C14" t="s">
        <v>1270</v>
      </c>
      <c r="D14" s="1">
        <v>-173281.88</v>
      </c>
      <c r="E14" s="17"/>
      <c r="H14" s="73"/>
      <c r="I14" s="73"/>
      <c r="J14" s="74"/>
      <c r="K14" s="73"/>
    </row>
    <row r="15" spans="1:11">
      <c r="A15" t="s">
        <v>1148</v>
      </c>
      <c r="B15" t="s">
        <v>1282</v>
      </c>
      <c r="C15" t="s">
        <v>1270</v>
      </c>
      <c r="D15" s="1">
        <v>-173281.88</v>
      </c>
      <c r="E15" s="17"/>
      <c r="H15" s="73"/>
      <c r="I15" s="73"/>
      <c r="J15" s="74"/>
      <c r="K15" s="73"/>
    </row>
    <row r="16" spans="1:11">
      <c r="A16" t="s">
        <v>54</v>
      </c>
      <c r="B16" t="s">
        <v>1289</v>
      </c>
      <c r="C16" t="s">
        <v>1270</v>
      </c>
      <c r="D16" s="1">
        <v>-327984.21999999997</v>
      </c>
      <c r="E16" s="17"/>
      <c r="H16" s="73"/>
      <c r="I16" s="73"/>
      <c r="J16" s="74"/>
      <c r="K16" s="73"/>
    </row>
    <row r="17" spans="1:11">
      <c r="A17" t="s">
        <v>57</v>
      </c>
      <c r="B17" t="s">
        <v>1293</v>
      </c>
      <c r="C17" t="s">
        <v>1294</v>
      </c>
      <c r="D17" s="1">
        <v>-173554.22</v>
      </c>
      <c r="E17" s="17"/>
      <c r="H17" s="73"/>
      <c r="I17" s="73"/>
      <c r="J17" s="74"/>
      <c r="K17" s="73"/>
    </row>
    <row r="18" spans="1:11">
      <c r="A18" t="s">
        <v>59</v>
      </c>
      <c r="B18" t="s">
        <v>1299</v>
      </c>
      <c r="C18" t="s">
        <v>1280</v>
      </c>
      <c r="D18" s="1">
        <v>-407964.53</v>
      </c>
      <c r="E18" s="17"/>
      <c r="H18" s="73"/>
      <c r="I18" s="73"/>
      <c r="J18" s="74"/>
      <c r="K18" s="73"/>
    </row>
    <row r="19" spans="1:11">
      <c r="A19" t="s">
        <v>1230</v>
      </c>
      <c r="B19" t="s">
        <v>1300</v>
      </c>
      <c r="C19" t="s">
        <v>1301</v>
      </c>
      <c r="D19">
        <v>-0.01</v>
      </c>
      <c r="E19" s="17"/>
      <c r="H19" s="73"/>
      <c r="I19" s="73"/>
      <c r="J19" s="73"/>
      <c r="K19" s="73"/>
    </row>
    <row r="20" spans="1:11">
      <c r="A20" t="s">
        <v>1318</v>
      </c>
      <c r="B20" t="s">
        <v>1319</v>
      </c>
      <c r="C20" t="s">
        <v>1270</v>
      </c>
      <c r="D20" s="1">
        <v>-272094.93</v>
      </c>
      <c r="E20" s="17"/>
      <c r="H20" s="73"/>
      <c r="I20" s="73"/>
      <c r="J20" s="74"/>
      <c r="K20" s="73"/>
    </row>
    <row r="21" spans="1:11">
      <c r="A21" t="s">
        <v>63</v>
      </c>
      <c r="B21" t="s">
        <v>1322</v>
      </c>
      <c r="C21" t="s">
        <v>1257</v>
      </c>
      <c r="D21" s="1">
        <v>-386655.38</v>
      </c>
      <c r="E21" s="17"/>
      <c r="H21" s="73"/>
      <c r="I21" s="73"/>
      <c r="J21" s="74"/>
      <c r="K21" s="73"/>
    </row>
    <row r="22" spans="1:11">
      <c r="A22" t="s">
        <v>1358</v>
      </c>
      <c r="B22" t="s">
        <v>1359</v>
      </c>
      <c r="C22" t="s">
        <v>1360</v>
      </c>
      <c r="D22" s="1">
        <v>-22389.83</v>
      </c>
      <c r="E22" s="17"/>
      <c r="H22" s="73"/>
      <c r="I22" s="73"/>
      <c r="J22" s="74"/>
      <c r="K22" s="73"/>
    </row>
    <row r="23" spans="1:11">
      <c r="A23" t="s">
        <v>66</v>
      </c>
      <c r="B23" t="s">
        <v>1394</v>
      </c>
      <c r="C23" t="s">
        <v>1270</v>
      </c>
      <c r="D23" s="1">
        <v>-485954.23</v>
      </c>
      <c r="E23" s="17"/>
      <c r="H23" s="73"/>
      <c r="I23" s="73"/>
      <c r="J23" s="74"/>
      <c r="K23" s="73"/>
    </row>
    <row r="24" spans="1:11">
      <c r="A24" t="s">
        <v>68</v>
      </c>
      <c r="B24" t="s">
        <v>1401</v>
      </c>
      <c r="C24" t="s">
        <v>1270</v>
      </c>
      <c r="D24" s="1">
        <v>-201720.91</v>
      </c>
      <c r="E24" s="17"/>
      <c r="H24" s="73"/>
      <c r="I24" s="73"/>
      <c r="J24" s="74"/>
      <c r="K24" s="73"/>
    </row>
    <row r="25" spans="1:11">
      <c r="A25" t="s">
        <v>1411</v>
      </c>
      <c r="B25" t="s">
        <v>1412</v>
      </c>
      <c r="C25" t="s">
        <v>1270</v>
      </c>
      <c r="D25">
        <v>-0.04</v>
      </c>
      <c r="E25" s="17"/>
      <c r="H25" s="73"/>
      <c r="I25" s="73"/>
      <c r="J25" s="73"/>
      <c r="K25" s="73"/>
    </row>
    <row r="26" spans="1:11">
      <c r="A26" t="s">
        <v>1415</v>
      </c>
      <c r="B26" t="s">
        <v>1416</v>
      </c>
      <c r="C26" t="s">
        <v>1145</v>
      </c>
      <c r="D26">
        <v>-0.1</v>
      </c>
      <c r="E26" s="17"/>
      <c r="H26" s="73"/>
      <c r="I26" s="73"/>
      <c r="J26" s="73"/>
      <c r="K26" s="73"/>
    </row>
    <row r="27" spans="1:11">
      <c r="A27" t="s">
        <v>1419</v>
      </c>
      <c r="B27" t="s">
        <v>1420</v>
      </c>
      <c r="C27" t="s">
        <v>1270</v>
      </c>
      <c r="D27">
        <v>-0.05</v>
      </c>
      <c r="E27" s="17"/>
      <c r="H27" s="73"/>
      <c r="I27" s="73"/>
      <c r="J27" s="73"/>
      <c r="K27" s="73"/>
    </row>
    <row r="28" spans="1:11">
      <c r="A28" t="s">
        <v>70</v>
      </c>
      <c r="B28" t="s">
        <v>1444</v>
      </c>
      <c r="C28" t="s">
        <v>1270</v>
      </c>
      <c r="D28" s="1">
        <v>-199381.88</v>
      </c>
      <c r="E28" s="17"/>
      <c r="H28" s="73"/>
      <c r="I28" s="73"/>
      <c r="J28" s="74"/>
      <c r="K28" s="73"/>
    </row>
    <row r="29" spans="1:11">
      <c r="A29" t="s">
        <v>72</v>
      </c>
      <c r="B29" t="s">
        <v>1445</v>
      </c>
      <c r="C29" t="s">
        <v>1270</v>
      </c>
      <c r="D29" s="1">
        <v>-355173.85</v>
      </c>
      <c r="E29" s="17"/>
      <c r="H29" s="73"/>
      <c r="I29" s="73"/>
      <c r="J29" s="74"/>
      <c r="K29" s="73"/>
    </row>
    <row r="30" spans="1:11">
      <c r="A30" t="s">
        <v>74</v>
      </c>
      <c r="B30" t="s">
        <v>1446</v>
      </c>
      <c r="C30" t="s">
        <v>1270</v>
      </c>
      <c r="D30" s="1">
        <v>-363500.89</v>
      </c>
      <c r="E30" s="17"/>
      <c r="H30" s="73"/>
      <c r="I30" s="73"/>
      <c r="J30" s="74"/>
      <c r="K30" s="73"/>
    </row>
    <row r="31" spans="1:11">
      <c r="A31" t="s">
        <v>1461</v>
      </c>
      <c r="B31" t="s">
        <v>1462</v>
      </c>
      <c r="C31" t="s">
        <v>1270</v>
      </c>
      <c r="D31" s="1">
        <v>-579520.04</v>
      </c>
      <c r="E31" s="17"/>
      <c r="H31" s="73"/>
      <c r="I31" s="73"/>
      <c r="J31" s="74"/>
      <c r="K31" s="73"/>
    </row>
    <row r="32" spans="1:11">
      <c r="A32" t="s">
        <v>1463</v>
      </c>
      <c r="B32" t="s">
        <v>1464</v>
      </c>
      <c r="C32" t="s">
        <v>1270</v>
      </c>
      <c r="D32" s="1">
        <v>-427905.3</v>
      </c>
      <c r="E32" s="17"/>
      <c r="H32" s="73"/>
      <c r="I32" s="73"/>
      <c r="J32" s="74"/>
      <c r="K32" s="73"/>
    </row>
    <row r="33" spans="1:11">
      <c r="A33" t="s">
        <v>1469</v>
      </c>
      <c r="B33" t="s">
        <v>1470</v>
      </c>
      <c r="C33" t="s">
        <v>1270</v>
      </c>
      <c r="D33" s="1">
        <v>-193171.88</v>
      </c>
      <c r="E33" s="17"/>
      <c r="H33" s="73"/>
      <c r="I33" s="73"/>
      <c r="J33" s="74"/>
      <c r="K33" s="73"/>
    </row>
    <row r="34" spans="1:11">
      <c r="A34" t="s">
        <v>76</v>
      </c>
      <c r="B34" t="s">
        <v>1502</v>
      </c>
      <c r="C34" t="s">
        <v>1270</v>
      </c>
      <c r="D34" s="1">
        <v>-173281.88</v>
      </c>
      <c r="E34" s="17"/>
      <c r="H34" s="73"/>
      <c r="I34" s="73"/>
      <c r="J34" s="74"/>
      <c r="K34" s="73"/>
    </row>
    <row r="35" spans="1:11">
      <c r="A35" t="s">
        <v>78</v>
      </c>
      <c r="B35" t="s">
        <v>1503</v>
      </c>
      <c r="C35" t="s">
        <v>1270</v>
      </c>
      <c r="D35" s="1">
        <v>-173281.88</v>
      </c>
      <c r="E35" s="17"/>
      <c r="H35" s="73"/>
      <c r="I35" s="73"/>
      <c r="J35" s="74"/>
      <c r="K35" s="73"/>
    </row>
    <row r="36" spans="1:11">
      <c r="A36" t="s">
        <v>1506</v>
      </c>
      <c r="B36" t="s">
        <v>1507</v>
      </c>
      <c r="C36" t="s">
        <v>1270</v>
      </c>
      <c r="D36" s="1">
        <v>-199381.88</v>
      </c>
      <c r="E36" s="17"/>
      <c r="H36" s="73"/>
      <c r="I36" s="73"/>
      <c r="J36" s="74"/>
      <c r="K36" s="73"/>
    </row>
    <row r="37" spans="1:11">
      <c r="A37" t="s">
        <v>1516</v>
      </c>
      <c r="B37" t="s">
        <v>1517</v>
      </c>
      <c r="C37" t="s">
        <v>1270</v>
      </c>
      <c r="D37" s="1">
        <v>-354707.25</v>
      </c>
      <c r="E37" s="17"/>
      <c r="H37" s="73"/>
      <c r="I37" s="73"/>
      <c r="J37" s="74"/>
      <c r="K37" s="73"/>
    </row>
    <row r="38" spans="1:11">
      <c r="A38" t="s">
        <v>1522</v>
      </c>
      <c r="B38" t="s">
        <v>1523</v>
      </c>
      <c r="C38" t="s">
        <v>1270</v>
      </c>
      <c r="D38" s="1">
        <v>-387464.64</v>
      </c>
      <c r="E38" s="17"/>
      <c r="H38" s="73"/>
      <c r="I38" s="73"/>
      <c r="J38" s="74"/>
      <c r="K38" s="73"/>
    </row>
    <row r="39" spans="1:11">
      <c r="A39" t="s">
        <v>1550</v>
      </c>
      <c r="B39" t="s">
        <v>1551</v>
      </c>
      <c r="C39" t="s">
        <v>1270</v>
      </c>
      <c r="D39" s="1">
        <v>-387464.64</v>
      </c>
      <c r="E39" s="17"/>
      <c r="H39" s="73"/>
      <c r="I39" s="73"/>
      <c r="J39" s="74"/>
      <c r="K39" s="73"/>
    </row>
    <row r="40" spans="1:11">
      <c r="A40" t="s">
        <v>1559</v>
      </c>
      <c r="B40" t="s">
        <v>1560</v>
      </c>
      <c r="C40" t="s">
        <v>1145</v>
      </c>
      <c r="D40" s="1">
        <v>-199381.88</v>
      </c>
      <c r="E40" s="17"/>
      <c r="H40" s="73"/>
      <c r="I40" s="73"/>
      <c r="J40" s="74"/>
      <c r="K40" s="73"/>
    </row>
    <row r="41" spans="1:11">
      <c r="A41" t="s">
        <v>80</v>
      </c>
      <c r="B41" t="s">
        <v>1571</v>
      </c>
      <c r="C41" t="s">
        <v>1270</v>
      </c>
      <c r="D41" s="1">
        <v>4820.8599999999997</v>
      </c>
      <c r="E41" s="17"/>
      <c r="H41" s="73"/>
      <c r="I41" s="73"/>
      <c r="J41" s="74"/>
      <c r="K41" s="73"/>
    </row>
    <row r="42" spans="1:11">
      <c r="A42" t="s">
        <v>1572</v>
      </c>
      <c r="B42" t="s">
        <v>1573</v>
      </c>
      <c r="C42" t="s">
        <v>1270</v>
      </c>
      <c r="D42">
        <v>-0.01</v>
      </c>
      <c r="E42" s="17"/>
      <c r="H42" s="73"/>
      <c r="I42" s="73"/>
      <c r="J42" s="73"/>
      <c r="K42" s="73"/>
    </row>
    <row r="43" spans="1:11">
      <c r="A43" t="s">
        <v>1574</v>
      </c>
      <c r="B43" t="s">
        <v>1575</v>
      </c>
      <c r="C43" t="s">
        <v>1270</v>
      </c>
      <c r="D43" s="1">
        <v>-579502.04</v>
      </c>
      <c r="E43" s="17"/>
      <c r="H43" s="73"/>
      <c r="I43" s="73"/>
      <c r="J43" s="74"/>
      <c r="K43" s="73"/>
    </row>
    <row r="44" spans="1:11">
      <c r="A44" t="s">
        <v>1585</v>
      </c>
      <c r="B44" t="s">
        <v>1586</v>
      </c>
      <c r="C44" t="s">
        <v>1549</v>
      </c>
      <c r="D44" s="1">
        <v>-251360.44</v>
      </c>
      <c r="E44" s="17"/>
      <c r="H44" s="73"/>
      <c r="I44" s="73"/>
      <c r="J44" s="74"/>
      <c r="K44" s="73"/>
    </row>
    <row r="45" spans="1:11">
      <c r="A45" t="s">
        <v>1621</v>
      </c>
      <c r="B45" t="s">
        <v>1622</v>
      </c>
      <c r="C45" t="s">
        <v>1331</v>
      </c>
      <c r="D45" s="1">
        <v>-182371.88</v>
      </c>
      <c r="E45" s="17"/>
      <c r="H45" s="73"/>
      <c r="I45" s="73"/>
      <c r="J45" s="74"/>
      <c r="K45" s="73"/>
    </row>
    <row r="46" spans="1:11">
      <c r="A46" t="s">
        <v>82</v>
      </c>
      <c r="B46" t="s">
        <v>1594</v>
      </c>
      <c r="C46" t="s">
        <v>1270</v>
      </c>
      <c r="D46" s="1">
        <v>-173281.88</v>
      </c>
      <c r="E46" s="17"/>
      <c r="H46" s="73"/>
      <c r="I46" s="73"/>
      <c r="J46" s="74"/>
      <c r="K46" s="73"/>
    </row>
    <row r="47" spans="1:11">
      <c r="A47" t="s">
        <v>84</v>
      </c>
      <c r="B47" t="s">
        <v>1595</v>
      </c>
      <c r="C47" t="s">
        <v>1270</v>
      </c>
      <c r="D47" s="1">
        <v>-173281.88</v>
      </c>
      <c r="E47" s="17"/>
      <c r="H47" s="73"/>
      <c r="I47" s="73"/>
      <c r="J47" s="74"/>
      <c r="K47" s="73"/>
    </row>
    <row r="48" spans="1:11">
      <c r="A48" t="s">
        <v>86</v>
      </c>
      <c r="B48" t="s">
        <v>1623</v>
      </c>
      <c r="C48" t="s">
        <v>1270</v>
      </c>
      <c r="D48" s="1">
        <v>-251360.44</v>
      </c>
      <c r="E48" s="17"/>
      <c r="H48" s="73"/>
      <c r="I48" s="73"/>
      <c r="J48" s="74"/>
      <c r="K48" s="73"/>
    </row>
    <row r="49" spans="1:11">
      <c r="A49" t="s">
        <v>88</v>
      </c>
      <c r="B49" t="s">
        <v>1624</v>
      </c>
      <c r="C49" t="s">
        <v>1270</v>
      </c>
      <c r="D49" s="1">
        <v>-251360.44</v>
      </c>
      <c r="E49" s="17"/>
      <c r="H49" s="73"/>
      <c r="I49" s="73"/>
      <c r="J49" s="74"/>
      <c r="K49" s="73"/>
    </row>
    <row r="50" spans="1:11">
      <c r="A50" t="s">
        <v>1612</v>
      </c>
      <c r="B50" t="s">
        <v>1613</v>
      </c>
      <c r="C50" t="s">
        <v>1270</v>
      </c>
      <c r="D50" s="1">
        <v>-415984.06</v>
      </c>
      <c r="E50" s="17"/>
      <c r="H50" s="73"/>
      <c r="I50" s="73"/>
      <c r="J50" s="74"/>
      <c r="K50" s="73"/>
    </row>
    <row r="51" spans="1:11">
      <c r="A51" t="s">
        <v>1625</v>
      </c>
      <c r="B51" t="s">
        <v>1626</v>
      </c>
      <c r="C51" t="s">
        <v>1270</v>
      </c>
      <c r="D51" s="1">
        <v>-230451.87</v>
      </c>
      <c r="E51" s="17"/>
      <c r="H51" s="73"/>
      <c r="I51" s="73"/>
      <c r="J51" s="74"/>
      <c r="K51" s="73"/>
    </row>
    <row r="52" spans="1:11">
      <c r="A52" t="s">
        <v>1627</v>
      </c>
      <c r="B52" t="s">
        <v>1628</v>
      </c>
      <c r="C52" t="s">
        <v>1270</v>
      </c>
      <c r="D52" s="1">
        <v>-230451.87</v>
      </c>
      <c r="E52" s="17"/>
      <c r="H52" s="73"/>
      <c r="I52" s="73"/>
      <c r="J52" s="74"/>
      <c r="K52" s="73"/>
    </row>
    <row r="53" spans="1:11">
      <c r="A53" t="s">
        <v>1629</v>
      </c>
      <c r="B53" t="s">
        <v>1630</v>
      </c>
      <c r="C53" t="s">
        <v>1353</v>
      </c>
      <c r="D53" s="1">
        <v>-163651.88</v>
      </c>
      <c r="E53" s="17"/>
      <c r="H53" s="73"/>
      <c r="I53" s="73"/>
      <c r="J53" s="74"/>
      <c r="K53" s="73"/>
    </row>
    <row r="54" spans="1:11">
      <c r="A54" t="s">
        <v>1631</v>
      </c>
      <c r="B54" t="s">
        <v>1632</v>
      </c>
      <c r="C54" t="s">
        <v>1270</v>
      </c>
      <c r="D54" s="1">
        <v>-213540.8</v>
      </c>
      <c r="E54" s="17"/>
      <c r="H54" s="73"/>
      <c r="I54" s="73"/>
      <c r="J54" s="74"/>
      <c r="K54" s="73"/>
    </row>
    <row r="55" spans="1:11">
      <c r="A55" t="s">
        <v>89</v>
      </c>
      <c r="B55" t="s">
        <v>1633</v>
      </c>
      <c r="C55" t="s">
        <v>1270</v>
      </c>
      <c r="D55" s="1">
        <v>-3355.99</v>
      </c>
      <c r="E55" s="17"/>
      <c r="H55" s="73"/>
      <c r="I55" s="73"/>
      <c r="J55" s="74"/>
      <c r="K55" s="73"/>
    </row>
    <row r="56" spans="1:11">
      <c r="A56" t="s">
        <v>1634</v>
      </c>
      <c r="B56" t="s">
        <v>1635</v>
      </c>
      <c r="C56" t="s">
        <v>1270</v>
      </c>
      <c r="D56" s="1">
        <v>-361062.03</v>
      </c>
      <c r="E56" s="17"/>
      <c r="H56" s="73"/>
      <c r="I56" s="73"/>
      <c r="J56" s="74"/>
      <c r="K56" s="73"/>
    </row>
    <row r="57" spans="1:11">
      <c r="A57" t="s">
        <v>1636</v>
      </c>
      <c r="B57" t="s">
        <v>1637</v>
      </c>
      <c r="C57" t="s">
        <v>1270</v>
      </c>
      <c r="D57" s="1">
        <v>-287205.17</v>
      </c>
      <c r="E57" s="17"/>
      <c r="H57" s="73"/>
      <c r="I57" s="73"/>
      <c r="J57" s="74"/>
      <c r="K57" s="73"/>
    </row>
    <row r="58" spans="1:11">
      <c r="A58" t="s">
        <v>1638</v>
      </c>
      <c r="B58" t="s">
        <v>1639</v>
      </c>
      <c r="C58" t="s">
        <v>1270</v>
      </c>
      <c r="D58" s="1">
        <v>-287205.17</v>
      </c>
      <c r="E58" s="17"/>
      <c r="H58" s="73"/>
      <c r="I58" s="73"/>
      <c r="J58" s="74"/>
      <c r="K58" s="73"/>
    </row>
    <row r="59" spans="1:11">
      <c r="A59" t="s">
        <v>1640</v>
      </c>
      <c r="B59" t="s">
        <v>1641</v>
      </c>
      <c r="C59" t="s">
        <v>1270</v>
      </c>
      <c r="D59" s="1">
        <v>-287205.17</v>
      </c>
      <c r="E59" s="17"/>
      <c r="H59" s="73"/>
      <c r="I59" s="73"/>
      <c r="J59" s="74"/>
      <c r="K59" s="73"/>
    </row>
    <row r="60" spans="1:11">
      <c r="A60" t="s">
        <v>1642</v>
      </c>
      <c r="B60" t="s">
        <v>1643</v>
      </c>
      <c r="C60" t="s">
        <v>1270</v>
      </c>
      <c r="D60" s="1">
        <v>-287205.17</v>
      </c>
      <c r="E60" s="17"/>
      <c r="H60" s="73"/>
      <c r="I60" s="73"/>
      <c r="J60" s="74"/>
      <c r="K60" s="73"/>
    </row>
    <row r="61" spans="1:11">
      <c r="A61" t="s">
        <v>1644</v>
      </c>
      <c r="B61" t="s">
        <v>1645</v>
      </c>
      <c r="C61" t="s">
        <v>1270</v>
      </c>
      <c r="D61" s="1">
        <v>-413535.36</v>
      </c>
      <c r="E61" s="17"/>
      <c r="H61" s="73"/>
      <c r="I61" s="73"/>
      <c r="J61" s="74"/>
      <c r="K61" s="73"/>
    </row>
    <row r="62" spans="1:11">
      <c r="A62" t="s">
        <v>1646</v>
      </c>
      <c r="B62" t="s">
        <v>1647</v>
      </c>
      <c r="C62" t="s">
        <v>1270</v>
      </c>
      <c r="D62" s="1">
        <v>-291295.81</v>
      </c>
      <c r="E62" s="17"/>
      <c r="H62" s="73"/>
      <c r="I62" s="73"/>
      <c r="J62" s="74"/>
      <c r="K62" s="73"/>
    </row>
    <row r="63" spans="1:11">
      <c r="A63" t="s">
        <v>1648</v>
      </c>
      <c r="B63" t="s">
        <v>1649</v>
      </c>
      <c r="C63" t="s">
        <v>1270</v>
      </c>
      <c r="D63" s="1">
        <v>-84446.2</v>
      </c>
      <c r="E63" s="17"/>
      <c r="H63" s="73"/>
      <c r="I63" s="73"/>
      <c r="J63" s="74"/>
      <c r="K63" s="73"/>
    </row>
    <row r="64" spans="1:11">
      <c r="A64" t="s">
        <v>1650</v>
      </c>
      <c r="B64" t="s">
        <v>1651</v>
      </c>
      <c r="C64" t="s">
        <v>1270</v>
      </c>
      <c r="D64" s="1">
        <v>-411143.39</v>
      </c>
      <c r="E64" s="17"/>
      <c r="H64" s="73"/>
      <c r="I64" s="73"/>
      <c r="J64" s="74"/>
      <c r="K64" s="73"/>
    </row>
    <row r="65" spans="1:11">
      <c r="A65" t="s">
        <v>1652</v>
      </c>
      <c r="B65" t="s">
        <v>1653</v>
      </c>
      <c r="C65" t="s">
        <v>1270</v>
      </c>
      <c r="D65" s="1">
        <v>-212430.91</v>
      </c>
      <c r="E65" s="17"/>
      <c r="H65" s="73"/>
      <c r="I65" s="73"/>
      <c r="J65" s="74"/>
      <c r="K65" s="73"/>
    </row>
    <row r="66" spans="1:11">
      <c r="A66" t="s">
        <v>1654</v>
      </c>
      <c r="B66" t="s">
        <v>1655</v>
      </c>
      <c r="C66" t="s">
        <v>1270</v>
      </c>
      <c r="D66" s="1">
        <v>-405242.91</v>
      </c>
      <c r="E66" s="17"/>
      <c r="H66" s="73"/>
      <c r="I66" s="73"/>
      <c r="J66" s="74"/>
      <c r="K66" s="73"/>
    </row>
    <row r="67" spans="1:11">
      <c r="A67" t="s">
        <v>1656</v>
      </c>
      <c r="B67" t="s">
        <v>1657</v>
      </c>
      <c r="C67" t="s">
        <v>1658</v>
      </c>
      <c r="D67" s="1">
        <v>-173551.89</v>
      </c>
      <c r="E67" s="17"/>
      <c r="H67" s="73"/>
      <c r="I67" s="73"/>
      <c r="J67" s="74"/>
      <c r="K67" s="73"/>
    </row>
    <row r="68" spans="1:11">
      <c r="A68" t="s">
        <v>1659</v>
      </c>
      <c r="B68" t="s">
        <v>1660</v>
      </c>
      <c r="C68" t="s">
        <v>1661</v>
      </c>
      <c r="D68" s="1">
        <v>-193171.88</v>
      </c>
      <c r="E68" s="17"/>
      <c r="H68" s="73"/>
      <c r="I68" s="73"/>
      <c r="J68" s="74"/>
      <c r="K68" s="73"/>
    </row>
    <row r="69" spans="1:11">
      <c r="A69" t="s">
        <v>1662</v>
      </c>
      <c r="B69" t="s">
        <v>1663</v>
      </c>
      <c r="C69" t="s">
        <v>1664</v>
      </c>
      <c r="D69" s="1">
        <v>-222903.3</v>
      </c>
      <c r="E69" s="17"/>
      <c r="H69" s="73"/>
      <c r="I69" s="73"/>
      <c r="J69" s="74"/>
      <c r="K69" s="73"/>
    </row>
    <row r="70" spans="1:11">
      <c r="A70" t="s">
        <v>1665</v>
      </c>
      <c r="B70" t="s">
        <v>1666</v>
      </c>
      <c r="C70" t="s">
        <v>1294</v>
      </c>
      <c r="D70" s="1">
        <v>-291295.81</v>
      </c>
      <c r="E70" s="17"/>
      <c r="H70" s="73"/>
      <c r="I70" s="73"/>
      <c r="J70" s="74"/>
      <c r="K70" s="73"/>
    </row>
    <row r="71" spans="1:11">
      <c r="A71" t="s">
        <v>1667</v>
      </c>
      <c r="B71" t="s">
        <v>1668</v>
      </c>
      <c r="C71" t="s">
        <v>1270</v>
      </c>
      <c r="D71" s="1">
        <v>-447013.87</v>
      </c>
      <c r="E71" s="17"/>
      <c r="H71" s="73"/>
      <c r="I71" s="73"/>
      <c r="J71" s="74"/>
      <c r="K71" s="73"/>
    </row>
    <row r="72" spans="1:11">
      <c r="A72" t="s">
        <v>1669</v>
      </c>
      <c r="B72" t="s">
        <v>1670</v>
      </c>
      <c r="C72" t="s">
        <v>1658</v>
      </c>
      <c r="D72" s="1">
        <v>-469238.83</v>
      </c>
      <c r="E72" s="17"/>
      <c r="H72" s="73"/>
      <c r="I72" s="73"/>
      <c r="J72" s="74"/>
      <c r="K72" s="73"/>
    </row>
    <row r="73" spans="1:11">
      <c r="A73" t="s">
        <v>1671</v>
      </c>
      <c r="B73" t="s">
        <v>1672</v>
      </c>
      <c r="C73" t="s">
        <v>1270</v>
      </c>
      <c r="D73" s="1">
        <v>-355173.85</v>
      </c>
      <c r="E73" s="17"/>
      <c r="H73" s="73"/>
      <c r="I73" s="73"/>
      <c r="J73" s="74"/>
      <c r="K73" s="73"/>
    </row>
    <row r="74" spans="1:11">
      <c r="A74" t="s">
        <v>1673</v>
      </c>
      <c r="B74" t="s">
        <v>1674</v>
      </c>
      <c r="C74" t="s">
        <v>1270</v>
      </c>
      <c r="D74" s="1">
        <v>-274756.39</v>
      </c>
      <c r="E74" s="17"/>
      <c r="H74" s="73"/>
      <c r="I74" s="73"/>
      <c r="J74" s="74"/>
      <c r="K74" s="73"/>
    </row>
    <row r="75" spans="1:11">
      <c r="A75" t="s">
        <v>1675</v>
      </c>
      <c r="B75" t="s">
        <v>1676</v>
      </c>
      <c r="C75" t="s">
        <v>1270</v>
      </c>
      <c r="D75" s="1">
        <v>-199381.88</v>
      </c>
      <c r="E75" s="17"/>
      <c r="H75" s="73"/>
      <c r="I75" s="73"/>
      <c r="J75" s="74"/>
      <c r="K75" s="73"/>
    </row>
    <row r="76" spans="1:11">
      <c r="A76" t="s">
        <v>90</v>
      </c>
      <c r="B76" t="s">
        <v>1677</v>
      </c>
      <c r="C76" t="s">
        <v>1270</v>
      </c>
      <c r="D76" s="1">
        <v>-208540.21</v>
      </c>
      <c r="E76" s="17"/>
      <c r="H76" s="73"/>
      <c r="I76" s="73"/>
      <c r="J76" s="74"/>
      <c r="K76" s="73"/>
    </row>
    <row r="77" spans="1:11">
      <c r="A77" t="s">
        <v>1678</v>
      </c>
      <c r="B77" t="s">
        <v>1679</v>
      </c>
      <c r="C77" t="s">
        <v>1270</v>
      </c>
      <c r="D77" s="1">
        <v>-208540.21</v>
      </c>
      <c r="E77" s="17"/>
      <c r="H77" s="73"/>
      <c r="I77" s="73"/>
      <c r="J77" s="74"/>
      <c r="K77" s="73"/>
    </row>
    <row r="78" spans="1:11">
      <c r="A78" t="s">
        <v>92</v>
      </c>
      <c r="B78" t="s">
        <v>1680</v>
      </c>
      <c r="C78" t="s">
        <v>1270</v>
      </c>
      <c r="D78" s="1">
        <v>-228250.21</v>
      </c>
      <c r="E78" s="17"/>
      <c r="H78" s="73"/>
      <c r="I78" s="73"/>
      <c r="J78" s="74"/>
      <c r="K78" s="73"/>
    </row>
    <row r="79" spans="1:11">
      <c r="A79" t="s">
        <v>94</v>
      </c>
      <c r="B79" t="s">
        <v>1681</v>
      </c>
      <c r="C79" t="s">
        <v>1280</v>
      </c>
      <c r="D79" s="1">
        <v>-270738.48</v>
      </c>
      <c r="E79" s="17"/>
      <c r="H79" s="73"/>
      <c r="I79" s="73"/>
      <c r="J79" s="74"/>
      <c r="K79" s="73"/>
    </row>
    <row r="80" spans="1:11">
      <c r="A80" t="s">
        <v>98</v>
      </c>
      <c r="B80" t="s">
        <v>1682</v>
      </c>
      <c r="C80" t="s">
        <v>1270</v>
      </c>
      <c r="D80" s="1">
        <v>-397981.3</v>
      </c>
      <c r="E80" s="17"/>
      <c r="H80" s="73"/>
      <c r="I80" s="73"/>
      <c r="J80" s="74"/>
      <c r="K80" s="73"/>
    </row>
    <row r="81" spans="1:11">
      <c r="A81" t="s">
        <v>1683</v>
      </c>
      <c r="B81" t="s">
        <v>1684</v>
      </c>
      <c r="C81" t="s">
        <v>1270</v>
      </c>
      <c r="D81" s="1">
        <v>-411143.39</v>
      </c>
      <c r="E81" s="17"/>
      <c r="H81" s="73"/>
      <c r="I81" s="73"/>
      <c r="J81" s="74"/>
      <c r="K81" s="73"/>
    </row>
    <row r="82" spans="1:11">
      <c r="A82" t="s">
        <v>1685</v>
      </c>
      <c r="B82" t="s">
        <v>1686</v>
      </c>
      <c r="C82" t="s">
        <v>1389</v>
      </c>
      <c r="D82" s="1">
        <v>-287205.17</v>
      </c>
      <c r="E82" s="17"/>
      <c r="H82" s="73"/>
      <c r="I82" s="73"/>
      <c r="J82" s="74"/>
      <c r="K82" s="73"/>
    </row>
    <row r="83" spans="1:11">
      <c r="A83" t="s">
        <v>1687</v>
      </c>
      <c r="B83" t="s">
        <v>1688</v>
      </c>
      <c r="C83" t="s">
        <v>1536</v>
      </c>
      <c r="D83" s="1">
        <v>-492555.07</v>
      </c>
      <c r="E83" s="17"/>
      <c r="H83" s="73"/>
      <c r="I83" s="73"/>
      <c r="J83" s="74"/>
      <c r="K83" s="73"/>
    </row>
    <row r="84" spans="1:11">
      <c r="A84" t="s">
        <v>1690</v>
      </c>
      <c r="B84" t="s">
        <v>1689</v>
      </c>
      <c r="C84" t="s">
        <v>1280</v>
      </c>
      <c r="D84" s="1">
        <v>-81472.259999999995</v>
      </c>
      <c r="E84" s="17"/>
      <c r="H84" s="73"/>
      <c r="I84" s="73"/>
      <c r="J84" s="74"/>
      <c r="K84" s="73"/>
    </row>
    <row r="85" spans="1:11">
      <c r="A85" t="s">
        <v>1691</v>
      </c>
      <c r="B85" t="s">
        <v>1692</v>
      </c>
      <c r="C85" t="s">
        <v>1693</v>
      </c>
      <c r="D85" s="1">
        <v>-270738.48</v>
      </c>
      <c r="E85" s="17"/>
      <c r="H85" s="73"/>
      <c r="I85" s="73"/>
      <c r="J85" s="74"/>
      <c r="K85" s="73"/>
    </row>
    <row r="86" spans="1:11">
      <c r="A86" t="s">
        <v>1694</v>
      </c>
      <c r="B86" t="s">
        <v>1695</v>
      </c>
      <c r="C86" t="s">
        <v>1515</v>
      </c>
      <c r="D86" s="1">
        <v>-405242.91</v>
      </c>
      <c r="E86" s="17"/>
      <c r="H86" s="73"/>
      <c r="I86" s="73"/>
      <c r="J86" s="74"/>
      <c r="K86" s="73"/>
    </row>
    <row r="87" spans="1:11">
      <c r="A87" t="s">
        <v>1696</v>
      </c>
      <c r="B87" t="s">
        <v>1697</v>
      </c>
      <c r="C87" t="s">
        <v>1270</v>
      </c>
      <c r="D87" s="1">
        <v>149980.43</v>
      </c>
      <c r="E87" s="17"/>
      <c r="H87" s="73"/>
      <c r="I87" s="73"/>
      <c r="J87" s="74"/>
      <c r="K87" s="73"/>
    </row>
    <row r="88" spans="1:11">
      <c r="A88" t="s">
        <v>1698</v>
      </c>
      <c r="B88" t="s">
        <v>1699</v>
      </c>
      <c r="C88" t="s">
        <v>1700</v>
      </c>
      <c r="D88" s="1">
        <v>-291240.13</v>
      </c>
      <c r="E88" s="17"/>
      <c r="H88" s="73"/>
      <c r="I88" s="73"/>
      <c r="J88" s="74"/>
      <c r="K88" s="73"/>
    </row>
    <row r="89" spans="1:11">
      <c r="A89" t="s">
        <v>1701</v>
      </c>
      <c r="B89" t="s">
        <v>1702</v>
      </c>
      <c r="C89" t="s">
        <v>1270</v>
      </c>
      <c r="D89" s="1">
        <v>-163651.88</v>
      </c>
      <c r="E89" s="17"/>
      <c r="H89" s="73"/>
      <c r="I89" s="73"/>
      <c r="J89" s="74"/>
      <c r="K89" s="73"/>
    </row>
    <row r="90" spans="1:11">
      <c r="A90" t="s">
        <v>1703</v>
      </c>
      <c r="B90" t="s">
        <v>1704</v>
      </c>
      <c r="C90" t="s">
        <v>1270</v>
      </c>
      <c r="D90" s="1">
        <v>-99965.58</v>
      </c>
      <c r="E90" s="17"/>
      <c r="H90" s="73"/>
      <c r="I90" s="73"/>
      <c r="J90" s="74"/>
      <c r="K90" s="73"/>
    </row>
    <row r="91" spans="1:11">
      <c r="A91" t="s">
        <v>1705</v>
      </c>
      <c r="B91" t="s">
        <v>1706</v>
      </c>
      <c r="C91" t="s">
        <v>1270</v>
      </c>
      <c r="D91" s="1">
        <v>-9883.66</v>
      </c>
      <c r="E91" s="17"/>
      <c r="H91" s="73"/>
      <c r="I91" s="73"/>
      <c r="J91" s="74"/>
      <c r="K91" s="73"/>
    </row>
    <row r="92" spans="1:11">
      <c r="A92" t="s">
        <v>1707</v>
      </c>
      <c r="B92" t="s">
        <v>1708</v>
      </c>
      <c r="C92" t="s">
        <v>1693</v>
      </c>
      <c r="D92" s="1">
        <v>-201720.91</v>
      </c>
      <c r="E92" s="17"/>
      <c r="H92" s="73"/>
      <c r="I92" s="73"/>
      <c r="J92" s="74"/>
      <c r="K92" s="73"/>
    </row>
    <row r="93" spans="1:11">
      <c r="A93" t="s">
        <v>99</v>
      </c>
      <c r="B93" t="s">
        <v>1377</v>
      </c>
      <c r="C93" t="s">
        <v>1378</v>
      </c>
      <c r="D93">
        <v>-0.03</v>
      </c>
      <c r="E93" s="17"/>
      <c r="H93" s="73"/>
      <c r="I93" s="73"/>
      <c r="J93" s="73"/>
      <c r="K93" s="73"/>
    </row>
    <row r="94" spans="1:11">
      <c r="A94" t="s">
        <v>1709</v>
      </c>
      <c r="B94" t="s">
        <v>1710</v>
      </c>
      <c r="C94" t="s">
        <v>1280</v>
      </c>
      <c r="D94" s="1">
        <v>-163651.88</v>
      </c>
      <c r="E94" s="17"/>
      <c r="H94" s="73"/>
      <c r="I94" s="73"/>
      <c r="J94" s="74"/>
      <c r="K94" s="73"/>
    </row>
    <row r="95" spans="1:11">
      <c r="A95" t="s">
        <v>1711</v>
      </c>
      <c r="B95" t="s">
        <v>1712</v>
      </c>
      <c r="C95" t="s">
        <v>1713</v>
      </c>
      <c r="D95" s="1">
        <v>-182371.88</v>
      </c>
      <c r="E95" s="17"/>
      <c r="H95" s="73"/>
      <c r="I95" s="73"/>
      <c r="J95" s="74"/>
      <c r="K95" s="73"/>
    </row>
    <row r="96" spans="1:11">
      <c r="A96" t="s">
        <v>1714</v>
      </c>
      <c r="B96" t="s">
        <v>1715</v>
      </c>
      <c r="C96" t="s">
        <v>1270</v>
      </c>
      <c r="D96" s="1">
        <v>-493025.29</v>
      </c>
      <c r="E96" s="17"/>
      <c r="H96" s="73"/>
      <c r="I96" s="73"/>
      <c r="J96" s="74"/>
      <c r="K96" s="73"/>
    </row>
    <row r="97" spans="1:11">
      <c r="A97" t="s">
        <v>227</v>
      </c>
      <c r="B97" t="s">
        <v>228</v>
      </c>
      <c r="D97" s="54">
        <v>453665.5</v>
      </c>
      <c r="E97" s="17"/>
      <c r="H97" s="73"/>
      <c r="I97" s="73"/>
      <c r="J97" s="74"/>
      <c r="K97" s="73"/>
    </row>
    <row r="98" spans="1:11">
      <c r="H98" s="73"/>
      <c r="I98" s="73"/>
      <c r="J98" s="74"/>
      <c r="K98" s="73"/>
    </row>
    <row r="99" spans="1:11">
      <c r="C99" s="30" t="s">
        <v>1269</v>
      </c>
      <c r="D99" s="31">
        <f>+SUM(D8:D97)</f>
        <v>-20651096.450000003</v>
      </c>
    </row>
    <row r="100" spans="1:11">
      <c r="D100" s="1"/>
    </row>
    <row r="101" spans="1:11">
      <c r="D101" s="1"/>
    </row>
  </sheetData>
  <sortState ref="A1:D93">
    <sortCondition ref="A1:A93"/>
  </sortState>
  <pageMargins left="0.70866141732283472" right="0.70866141732283472" top="0.74803149606299213" bottom="0.74803149606299213" header="0.31496062992125984" footer="0.31496062992125984"/>
  <pageSetup scale="77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9"/>
  <sheetViews>
    <sheetView topLeftCell="A97" workbookViewId="0">
      <selection activeCell="D110" sqref="D110"/>
    </sheetView>
  </sheetViews>
  <sheetFormatPr baseColWidth="10" defaultRowHeight="15"/>
  <cols>
    <col min="1" max="1" width="14.5703125" bestFit="1" customWidth="1"/>
    <col min="2" max="2" width="21" customWidth="1"/>
    <col min="3" max="3" width="18.7109375" customWidth="1"/>
    <col min="4" max="4" width="13.42578125" bestFit="1" customWidth="1"/>
    <col min="5" max="5" width="1" customWidth="1"/>
    <col min="6" max="6" width="20.5703125" bestFit="1" customWidth="1"/>
    <col min="8" max="8" width="12.7109375" bestFit="1" customWidth="1"/>
  </cols>
  <sheetData>
    <row r="1" spans="1:13">
      <c r="D1" s="27"/>
    </row>
    <row r="2" spans="1:13">
      <c r="B2" s="2"/>
      <c r="C2" s="2" t="s">
        <v>229</v>
      </c>
      <c r="D2" s="27"/>
    </row>
    <row r="3" spans="1:13">
      <c r="B3" s="2"/>
      <c r="C3" s="2" t="s">
        <v>230</v>
      </c>
      <c r="D3" s="27"/>
    </row>
    <row r="4" spans="1:13">
      <c r="B4" s="2"/>
      <c r="C4" s="2" t="s">
        <v>231</v>
      </c>
      <c r="D4" s="27"/>
    </row>
    <row r="5" spans="1:13">
      <c r="B5" s="3"/>
      <c r="C5" s="3">
        <v>42522</v>
      </c>
      <c r="D5" s="27"/>
    </row>
    <row r="6" spans="1:13">
      <c r="D6" s="27"/>
    </row>
    <row r="7" spans="1:13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13">
      <c r="A8" t="s">
        <v>1716</v>
      </c>
      <c r="B8" t="s">
        <v>1717</v>
      </c>
      <c r="C8" t="s">
        <v>1145</v>
      </c>
      <c r="D8" s="1">
        <v>-199684.98</v>
      </c>
      <c r="E8" s="17"/>
      <c r="F8" t="s">
        <v>1717</v>
      </c>
      <c r="G8" s="12">
        <v>42536</v>
      </c>
      <c r="H8" s="1">
        <v>199684.98</v>
      </c>
      <c r="J8" s="76"/>
      <c r="K8" s="76"/>
      <c r="L8" s="77"/>
      <c r="M8" s="75"/>
    </row>
    <row r="9" spans="1:13">
      <c r="A9" t="s">
        <v>0</v>
      </c>
      <c r="B9" t="s">
        <v>1718</v>
      </c>
      <c r="C9" t="s">
        <v>1145</v>
      </c>
      <c r="D9" s="1">
        <v>-199684.98</v>
      </c>
      <c r="E9" s="17"/>
      <c r="F9" t="s">
        <v>1718</v>
      </c>
      <c r="G9" s="12">
        <v>42536</v>
      </c>
      <c r="H9" s="1">
        <v>199684.98</v>
      </c>
      <c r="J9" s="76"/>
      <c r="K9" s="76"/>
      <c r="L9" s="77"/>
      <c r="M9" s="77"/>
    </row>
    <row r="10" spans="1:13">
      <c r="A10" t="s">
        <v>1</v>
      </c>
      <c r="B10" t="s">
        <v>496</v>
      </c>
      <c r="C10" t="s">
        <v>1145</v>
      </c>
      <c r="D10" s="1">
        <v>-199684.98</v>
      </c>
      <c r="E10" s="17"/>
      <c r="F10" t="s">
        <v>496</v>
      </c>
      <c r="G10" s="12">
        <v>42536</v>
      </c>
      <c r="H10" s="1">
        <v>199684.98</v>
      </c>
      <c r="J10" s="76"/>
      <c r="K10" s="76"/>
      <c r="L10" s="77"/>
      <c r="M10" s="77"/>
    </row>
    <row r="11" spans="1:13">
      <c r="A11" t="s">
        <v>1719</v>
      </c>
      <c r="B11" t="s">
        <v>1720</v>
      </c>
      <c r="C11" t="s">
        <v>1145</v>
      </c>
      <c r="D11" s="1">
        <v>-181664.98</v>
      </c>
      <c r="E11" s="17"/>
      <c r="F11" t="s">
        <v>1720</v>
      </c>
      <c r="G11" s="12">
        <v>42545</v>
      </c>
      <c r="H11" s="1">
        <v>181664.98</v>
      </c>
      <c r="J11" s="76"/>
      <c r="K11" s="76"/>
      <c r="L11" s="77"/>
      <c r="M11" s="77"/>
    </row>
    <row r="12" spans="1:13">
      <c r="A12" t="s">
        <v>1614</v>
      </c>
      <c r="B12" t="s">
        <v>1615</v>
      </c>
      <c r="C12" t="s">
        <v>1616</v>
      </c>
      <c r="D12">
        <v>0.02</v>
      </c>
      <c r="E12" s="17"/>
      <c r="G12" s="12"/>
      <c r="H12" s="1"/>
      <c r="J12" s="76"/>
      <c r="K12" s="76"/>
      <c r="L12" s="76"/>
      <c r="M12" s="77"/>
    </row>
    <row r="13" spans="1:13">
      <c r="A13" t="s">
        <v>1617</v>
      </c>
      <c r="B13" t="s">
        <v>1618</v>
      </c>
      <c r="C13" t="s">
        <v>1271</v>
      </c>
      <c r="D13" s="1">
        <v>-172480</v>
      </c>
      <c r="E13" s="16"/>
      <c r="F13" t="s">
        <v>1911</v>
      </c>
      <c r="G13" s="12">
        <v>42496</v>
      </c>
      <c r="H13" s="1">
        <v>172480</v>
      </c>
      <c r="I13" s="32"/>
      <c r="J13" s="76"/>
      <c r="K13" s="76"/>
      <c r="L13" s="77"/>
      <c r="M13" s="77"/>
    </row>
    <row r="14" spans="1:13">
      <c r="A14" t="s">
        <v>1619</v>
      </c>
      <c r="B14" t="s">
        <v>1620</v>
      </c>
      <c r="C14" t="s">
        <v>1271</v>
      </c>
      <c r="D14" s="1">
        <v>-104000</v>
      </c>
      <c r="E14" s="17"/>
      <c r="F14" t="s">
        <v>1912</v>
      </c>
      <c r="G14" s="12">
        <v>42496</v>
      </c>
      <c r="H14" s="1">
        <v>104000</v>
      </c>
      <c r="J14" s="76"/>
      <c r="K14" s="76"/>
      <c r="L14" s="77"/>
      <c r="M14" s="77"/>
    </row>
    <row r="15" spans="1:13">
      <c r="A15" t="s">
        <v>578</v>
      </c>
      <c r="B15" t="s">
        <v>1721</v>
      </c>
      <c r="C15" t="s">
        <v>1722</v>
      </c>
      <c r="D15" s="1">
        <v>-144080</v>
      </c>
      <c r="E15" s="17"/>
      <c r="F15" t="s">
        <v>764</v>
      </c>
      <c r="G15" s="12">
        <v>42531</v>
      </c>
      <c r="H15" s="1">
        <v>144080</v>
      </c>
      <c r="J15" s="76"/>
      <c r="K15" s="76"/>
      <c r="L15" s="77"/>
      <c r="M15" s="77"/>
    </row>
    <row r="16" spans="1:13">
      <c r="A16" t="s">
        <v>1723</v>
      </c>
      <c r="B16" t="s">
        <v>1724</v>
      </c>
      <c r="C16" t="s">
        <v>1271</v>
      </c>
      <c r="D16" s="1">
        <v>-89040</v>
      </c>
      <c r="E16" s="17"/>
      <c r="F16" t="s">
        <v>1933</v>
      </c>
      <c r="G16" s="12">
        <v>42545</v>
      </c>
      <c r="H16" s="1">
        <v>89040</v>
      </c>
      <c r="J16" s="76"/>
      <c r="K16" s="76"/>
      <c r="L16" s="77"/>
      <c r="M16" s="77"/>
    </row>
    <row r="17" spans="1:13">
      <c r="A17" t="s">
        <v>1725</v>
      </c>
      <c r="B17" t="s">
        <v>1726</v>
      </c>
      <c r="C17" t="s">
        <v>1727</v>
      </c>
      <c r="D17" s="1">
        <v>-126960</v>
      </c>
      <c r="E17" s="17"/>
      <c r="F17" t="s">
        <v>1934</v>
      </c>
      <c r="G17" s="12">
        <v>42545</v>
      </c>
      <c r="H17" s="1">
        <v>126960</v>
      </c>
      <c r="J17" s="76"/>
      <c r="K17" s="76"/>
      <c r="L17" s="77"/>
      <c r="M17" s="77"/>
    </row>
    <row r="18" spans="1:13">
      <c r="A18" t="s">
        <v>1728</v>
      </c>
      <c r="B18" t="s">
        <v>1729</v>
      </c>
      <c r="C18" t="s">
        <v>1271</v>
      </c>
      <c r="D18" s="1">
        <v>-151920</v>
      </c>
      <c r="E18" s="17"/>
      <c r="F18" t="s">
        <v>1935</v>
      </c>
      <c r="G18" s="12">
        <v>42545</v>
      </c>
      <c r="H18" s="1">
        <v>151920</v>
      </c>
      <c r="J18" s="76"/>
      <c r="K18" s="76"/>
      <c r="L18" s="77"/>
      <c r="M18" s="77"/>
    </row>
    <row r="19" spans="1:13">
      <c r="A19" t="s">
        <v>1730</v>
      </c>
      <c r="B19" t="s">
        <v>1731</v>
      </c>
      <c r="C19" t="s">
        <v>1727</v>
      </c>
      <c r="D19" s="1">
        <v>-89280</v>
      </c>
      <c r="E19" s="17"/>
      <c r="G19" s="12"/>
      <c r="H19" s="1"/>
      <c r="J19" s="76"/>
      <c r="K19" s="76"/>
      <c r="L19" s="77"/>
      <c r="M19" s="77"/>
    </row>
    <row r="20" spans="1:13">
      <c r="A20" t="s">
        <v>42</v>
      </c>
      <c r="B20" t="s">
        <v>1732</v>
      </c>
      <c r="C20" t="s">
        <v>1727</v>
      </c>
      <c r="D20" s="1">
        <v>-53840</v>
      </c>
      <c r="E20" s="17"/>
      <c r="F20" t="s">
        <v>516</v>
      </c>
      <c r="G20" s="12">
        <v>42545</v>
      </c>
      <c r="H20" s="1">
        <v>53840</v>
      </c>
      <c r="J20" s="76"/>
      <c r="K20" s="76"/>
      <c r="L20" s="77"/>
      <c r="M20" s="77"/>
    </row>
    <row r="21" spans="1:13">
      <c r="A21" t="s">
        <v>610</v>
      </c>
      <c r="B21" t="s">
        <v>1276</v>
      </c>
      <c r="C21" t="s">
        <v>1270</v>
      </c>
      <c r="D21" s="1">
        <v>-173281.88</v>
      </c>
      <c r="E21" s="17"/>
      <c r="F21" t="s">
        <v>1133</v>
      </c>
      <c r="G21" s="12">
        <v>42298</v>
      </c>
      <c r="H21" s="1">
        <v>173281.88</v>
      </c>
      <c r="J21" s="76"/>
      <c r="K21" s="76"/>
      <c r="L21" s="77"/>
      <c r="M21" s="77"/>
    </row>
    <row r="22" spans="1:13">
      <c r="A22" t="s">
        <v>48</v>
      </c>
      <c r="B22" t="s">
        <v>1733</v>
      </c>
      <c r="C22" t="s">
        <v>1270</v>
      </c>
      <c r="D22" s="1">
        <v>167445.45000000001</v>
      </c>
      <c r="E22" s="17"/>
      <c r="G22" s="12"/>
      <c r="H22" s="1"/>
      <c r="J22" s="76"/>
      <c r="K22" s="76"/>
      <c r="L22" s="77"/>
      <c r="M22" s="77"/>
    </row>
    <row r="23" spans="1:13">
      <c r="A23" t="s">
        <v>1139</v>
      </c>
      <c r="B23" t="s">
        <v>1279</v>
      </c>
      <c r="C23" t="s">
        <v>1270</v>
      </c>
      <c r="D23" s="1">
        <v>-173281.88</v>
      </c>
      <c r="E23" s="17"/>
      <c r="F23" t="s">
        <v>1140</v>
      </c>
      <c r="G23" s="12">
        <v>42317</v>
      </c>
      <c r="H23" s="1">
        <v>173281.88</v>
      </c>
      <c r="J23" s="76"/>
      <c r="K23" s="76"/>
      <c r="L23" s="77"/>
      <c r="M23" s="77"/>
    </row>
    <row r="24" spans="1:13">
      <c r="A24" t="s">
        <v>1146</v>
      </c>
      <c r="B24" t="s">
        <v>1281</v>
      </c>
      <c r="C24" t="s">
        <v>1270</v>
      </c>
      <c r="D24" s="1">
        <v>-173281.88</v>
      </c>
      <c r="E24" s="17"/>
      <c r="F24" t="s">
        <v>1147</v>
      </c>
      <c r="G24" s="12">
        <v>42346</v>
      </c>
      <c r="H24" s="1">
        <v>173281.88</v>
      </c>
      <c r="J24" s="76"/>
      <c r="K24" s="76"/>
      <c r="L24" s="77"/>
      <c r="M24" s="77"/>
    </row>
    <row r="25" spans="1:13">
      <c r="A25" t="s">
        <v>1148</v>
      </c>
      <c r="B25" t="s">
        <v>1282</v>
      </c>
      <c r="C25" t="s">
        <v>1270</v>
      </c>
      <c r="D25" s="1">
        <v>-173281.88</v>
      </c>
      <c r="E25" s="17"/>
      <c r="F25" t="s">
        <v>1149</v>
      </c>
      <c r="G25" s="12">
        <v>42346</v>
      </c>
      <c r="H25" s="1">
        <v>173281.88</v>
      </c>
      <c r="J25" s="76"/>
      <c r="K25" s="76"/>
      <c r="L25" s="77"/>
      <c r="M25" s="77"/>
    </row>
    <row r="26" spans="1:13">
      <c r="A26" t="s">
        <v>54</v>
      </c>
      <c r="B26" t="s">
        <v>1289</v>
      </c>
      <c r="C26" t="s">
        <v>1270</v>
      </c>
      <c r="D26" s="1">
        <v>-327984.21999999997</v>
      </c>
      <c r="E26" s="17"/>
      <c r="F26" t="s">
        <v>405</v>
      </c>
      <c r="G26" s="12">
        <v>42391</v>
      </c>
      <c r="H26" s="1">
        <v>327984.21999999997</v>
      </c>
      <c r="J26" s="76"/>
      <c r="K26" s="76"/>
      <c r="L26" s="77"/>
      <c r="M26" s="77"/>
    </row>
    <row r="27" spans="1:13">
      <c r="A27" t="s">
        <v>57</v>
      </c>
      <c r="B27" t="s">
        <v>1293</v>
      </c>
      <c r="C27" t="s">
        <v>1294</v>
      </c>
      <c r="D27">
        <v>-2.33</v>
      </c>
      <c r="E27" s="17"/>
      <c r="G27" s="12"/>
      <c r="H27" s="1"/>
      <c r="J27" s="76"/>
      <c r="K27" s="76"/>
      <c r="L27" s="76"/>
      <c r="M27" s="77"/>
    </row>
    <row r="28" spans="1:13">
      <c r="A28" t="s">
        <v>59</v>
      </c>
      <c r="B28" t="s">
        <v>1299</v>
      </c>
      <c r="C28" t="s">
        <v>1280</v>
      </c>
      <c r="D28" s="1">
        <v>-407964.53</v>
      </c>
      <c r="E28" s="17"/>
      <c r="F28" t="s">
        <v>436</v>
      </c>
      <c r="G28" s="12">
        <v>42404</v>
      </c>
      <c r="H28" s="1">
        <v>407962.53</v>
      </c>
      <c r="J28" s="76"/>
      <c r="K28" s="76"/>
      <c r="L28" s="77"/>
      <c r="M28" s="77"/>
    </row>
    <row r="29" spans="1:13">
      <c r="A29" t="s">
        <v>1230</v>
      </c>
      <c r="B29" t="s">
        <v>1300</v>
      </c>
      <c r="C29" t="s">
        <v>1301</v>
      </c>
      <c r="D29">
        <v>-0.01</v>
      </c>
      <c r="E29" s="17"/>
      <c r="G29" s="12"/>
      <c r="H29" s="1"/>
      <c r="J29" s="76"/>
      <c r="K29" s="76"/>
      <c r="L29" s="76"/>
      <c r="M29" s="77"/>
    </row>
    <row r="30" spans="1:13">
      <c r="A30" t="s">
        <v>63</v>
      </c>
      <c r="B30" t="s">
        <v>1322</v>
      </c>
      <c r="C30" t="s">
        <v>1257</v>
      </c>
      <c r="D30" s="1">
        <v>-386655.38</v>
      </c>
      <c r="E30" s="17"/>
      <c r="G30" s="12"/>
      <c r="H30" s="1"/>
      <c r="J30" s="76"/>
      <c r="K30" s="76"/>
      <c r="L30" s="77"/>
      <c r="M30" s="77"/>
    </row>
    <row r="31" spans="1:13">
      <c r="A31" t="s">
        <v>65</v>
      </c>
      <c r="B31" t="s">
        <v>1363</v>
      </c>
      <c r="C31" t="s">
        <v>1270</v>
      </c>
      <c r="D31" s="1">
        <v>0</v>
      </c>
      <c r="E31" s="17"/>
      <c r="G31" s="12"/>
      <c r="H31" s="1"/>
      <c r="J31" s="76"/>
      <c r="K31" s="76"/>
      <c r="L31" s="77"/>
      <c r="M31" s="77"/>
    </row>
    <row r="32" spans="1:13">
      <c r="A32" t="s">
        <v>66</v>
      </c>
      <c r="B32" t="s">
        <v>1394</v>
      </c>
      <c r="C32" t="s">
        <v>1270</v>
      </c>
      <c r="D32" s="1">
        <v>-485954.23</v>
      </c>
      <c r="E32" s="17"/>
      <c r="G32" s="12"/>
      <c r="H32" s="1"/>
      <c r="J32" s="76"/>
      <c r="K32" s="76"/>
      <c r="L32" s="77"/>
      <c r="M32" s="77"/>
    </row>
    <row r="33" spans="1:13">
      <c r="A33" t="s">
        <v>68</v>
      </c>
      <c r="B33" t="s">
        <v>1401</v>
      </c>
      <c r="C33" t="s">
        <v>1270</v>
      </c>
      <c r="D33" s="1">
        <v>-201720.91</v>
      </c>
      <c r="E33" s="17"/>
      <c r="F33" t="s">
        <v>505</v>
      </c>
      <c r="G33" s="12">
        <v>42433</v>
      </c>
      <c r="H33" s="1">
        <v>201720.91</v>
      </c>
      <c r="J33" s="76"/>
      <c r="K33" s="76"/>
      <c r="L33" s="77"/>
      <c r="M33" s="77"/>
    </row>
    <row r="34" spans="1:13">
      <c r="A34" t="s">
        <v>1411</v>
      </c>
      <c r="B34" t="s">
        <v>1412</v>
      </c>
      <c r="C34" t="s">
        <v>1270</v>
      </c>
      <c r="D34">
        <v>-0.04</v>
      </c>
      <c r="E34" s="17"/>
      <c r="G34" s="12"/>
      <c r="H34" s="1"/>
      <c r="J34" s="76"/>
      <c r="K34" s="76"/>
      <c r="L34" s="76"/>
      <c r="M34" s="77"/>
    </row>
    <row r="35" spans="1:13">
      <c r="A35" t="s">
        <v>1415</v>
      </c>
      <c r="B35" t="s">
        <v>1416</v>
      </c>
      <c r="C35" t="s">
        <v>1145</v>
      </c>
      <c r="D35">
        <v>-0.1</v>
      </c>
      <c r="E35" s="17"/>
      <c r="G35" s="12"/>
      <c r="H35" s="1"/>
      <c r="J35" s="76"/>
      <c r="K35" s="76"/>
      <c r="L35" s="76"/>
      <c r="M35" s="77"/>
    </row>
    <row r="36" spans="1:13">
      <c r="A36" t="s">
        <v>1419</v>
      </c>
      <c r="B36" t="s">
        <v>1420</v>
      </c>
      <c r="C36" t="s">
        <v>1270</v>
      </c>
      <c r="D36">
        <v>-0.05</v>
      </c>
      <c r="E36" s="17"/>
      <c r="G36" s="12"/>
      <c r="H36" s="1"/>
      <c r="J36" s="76"/>
      <c r="K36" s="76"/>
      <c r="L36" s="76"/>
      <c r="M36" s="77"/>
    </row>
    <row r="37" spans="1:13">
      <c r="A37" t="s">
        <v>70</v>
      </c>
      <c r="B37" t="s">
        <v>1444</v>
      </c>
      <c r="C37" t="s">
        <v>1270</v>
      </c>
      <c r="D37" s="1">
        <v>-199381.88</v>
      </c>
      <c r="E37" s="17"/>
      <c r="F37" t="s">
        <v>484</v>
      </c>
      <c r="G37" s="12">
        <v>42445</v>
      </c>
      <c r="H37" s="1">
        <v>199381.88</v>
      </c>
      <c r="J37" s="76"/>
      <c r="K37" s="76"/>
      <c r="L37" s="77"/>
      <c r="M37" s="77"/>
    </row>
    <row r="38" spans="1:13">
      <c r="A38" t="s">
        <v>72</v>
      </c>
      <c r="B38" t="s">
        <v>1445</v>
      </c>
      <c r="C38" t="s">
        <v>1270</v>
      </c>
      <c r="D38" s="1">
        <v>-355173.85</v>
      </c>
      <c r="E38" s="17"/>
      <c r="F38" t="s">
        <v>465</v>
      </c>
      <c r="G38" s="12">
        <v>42429</v>
      </c>
      <c r="H38" s="1">
        <v>355173.85</v>
      </c>
      <c r="J38" s="76"/>
      <c r="K38" s="76"/>
      <c r="L38" s="77"/>
      <c r="M38" s="77"/>
    </row>
    <row r="39" spans="1:13">
      <c r="A39" t="s">
        <v>74</v>
      </c>
      <c r="B39" t="s">
        <v>1446</v>
      </c>
      <c r="C39" t="s">
        <v>1270</v>
      </c>
      <c r="D39" s="1">
        <v>-363500.89</v>
      </c>
      <c r="E39" s="17"/>
      <c r="F39" t="s">
        <v>434</v>
      </c>
      <c r="G39" s="12">
        <v>42426</v>
      </c>
      <c r="H39" s="1">
        <v>363500.89</v>
      </c>
      <c r="J39" s="76"/>
      <c r="K39" s="76"/>
      <c r="L39" s="77"/>
      <c r="M39" s="77"/>
    </row>
    <row r="40" spans="1:13">
      <c r="A40" t="s">
        <v>1461</v>
      </c>
      <c r="B40" t="s">
        <v>1462</v>
      </c>
      <c r="C40" t="s">
        <v>1270</v>
      </c>
      <c r="D40" s="1">
        <v>-579520.04</v>
      </c>
      <c r="E40" s="17"/>
      <c r="G40" s="12"/>
      <c r="H40" s="1"/>
      <c r="J40" s="76"/>
      <c r="K40" s="76"/>
      <c r="L40" s="77"/>
      <c r="M40" s="77"/>
    </row>
    <row r="41" spans="1:13">
      <c r="A41" t="s">
        <v>1463</v>
      </c>
      <c r="B41" t="s">
        <v>1464</v>
      </c>
      <c r="C41" t="s">
        <v>1270</v>
      </c>
      <c r="D41" s="1">
        <v>-427905.3</v>
      </c>
      <c r="E41" s="17"/>
      <c r="G41" s="12"/>
      <c r="H41" s="1"/>
      <c r="J41" s="76"/>
      <c r="K41" s="76"/>
      <c r="L41" s="77"/>
      <c r="M41" s="77"/>
    </row>
    <row r="42" spans="1:13">
      <c r="A42" t="s">
        <v>76</v>
      </c>
      <c r="B42" t="s">
        <v>1502</v>
      </c>
      <c r="C42" t="s">
        <v>1270</v>
      </c>
      <c r="D42" s="1">
        <v>-173281.88</v>
      </c>
      <c r="E42" s="17"/>
      <c r="F42" t="s">
        <v>480</v>
      </c>
      <c r="G42" s="12">
        <v>42415</v>
      </c>
      <c r="H42" s="1">
        <v>173281.88</v>
      </c>
      <c r="J42" s="76"/>
      <c r="K42" s="76"/>
      <c r="L42" s="77"/>
      <c r="M42" s="77"/>
    </row>
    <row r="43" spans="1:13">
      <c r="A43" t="s">
        <v>78</v>
      </c>
      <c r="B43" t="s">
        <v>1503</v>
      </c>
      <c r="C43" t="s">
        <v>1270</v>
      </c>
      <c r="D43" s="1">
        <v>-173281.88</v>
      </c>
      <c r="E43" s="17"/>
      <c r="F43" t="s">
        <v>476</v>
      </c>
      <c r="G43" s="12">
        <v>42429</v>
      </c>
      <c r="H43" s="1">
        <v>173281.88</v>
      </c>
      <c r="J43" s="76"/>
      <c r="K43" s="76"/>
      <c r="L43" s="77"/>
      <c r="M43" s="77"/>
    </row>
    <row r="44" spans="1:13">
      <c r="A44" t="s">
        <v>1516</v>
      </c>
      <c r="B44" t="s">
        <v>1517</v>
      </c>
      <c r="C44" t="s">
        <v>1270</v>
      </c>
      <c r="D44" s="1">
        <v>-354707.25</v>
      </c>
      <c r="E44" s="17"/>
      <c r="F44" t="s">
        <v>1942</v>
      </c>
      <c r="G44" s="12">
        <v>42468</v>
      </c>
      <c r="H44" s="1">
        <v>354707.25</v>
      </c>
      <c r="J44" s="76"/>
      <c r="K44" s="76"/>
      <c r="L44" s="77"/>
      <c r="M44" s="77"/>
    </row>
    <row r="45" spans="1:13">
      <c r="A45" t="s">
        <v>1522</v>
      </c>
      <c r="B45" t="s">
        <v>1523</v>
      </c>
      <c r="C45" t="s">
        <v>1270</v>
      </c>
      <c r="D45" s="1">
        <v>-387464.63</v>
      </c>
      <c r="E45" s="17"/>
      <c r="F45" t="s">
        <v>1909</v>
      </c>
      <c r="G45" s="12">
        <v>42474</v>
      </c>
      <c r="H45" s="1">
        <v>387464.64</v>
      </c>
      <c r="J45" s="76"/>
      <c r="K45" s="76"/>
      <c r="L45" s="77"/>
      <c r="M45" s="77"/>
    </row>
    <row r="46" spans="1:13">
      <c r="A46" t="s">
        <v>1572</v>
      </c>
      <c r="B46" t="s">
        <v>1573</v>
      </c>
      <c r="C46" t="s">
        <v>1270</v>
      </c>
      <c r="D46">
        <v>-0.01</v>
      </c>
      <c r="E46" s="17"/>
      <c r="G46" s="12"/>
      <c r="H46" s="1"/>
      <c r="J46" s="76"/>
      <c r="K46" s="76"/>
      <c r="L46" s="76"/>
      <c r="M46" s="77"/>
    </row>
    <row r="47" spans="1:13">
      <c r="A47" t="s">
        <v>1585</v>
      </c>
      <c r="B47" t="s">
        <v>1586</v>
      </c>
      <c r="C47" t="s">
        <v>1549</v>
      </c>
      <c r="D47" s="1">
        <v>-251360.44</v>
      </c>
      <c r="E47" s="17"/>
      <c r="F47" t="s">
        <v>1910</v>
      </c>
      <c r="G47" s="12">
        <v>42457</v>
      </c>
      <c r="H47" s="1">
        <v>251360.44</v>
      </c>
      <c r="J47" s="76"/>
      <c r="K47" s="76"/>
      <c r="L47" s="77"/>
      <c r="M47" s="77"/>
    </row>
    <row r="48" spans="1:13">
      <c r="A48" t="s">
        <v>82</v>
      </c>
      <c r="B48" t="s">
        <v>1594</v>
      </c>
      <c r="C48" t="s">
        <v>1270</v>
      </c>
      <c r="D48" s="1">
        <v>-173281.88</v>
      </c>
      <c r="E48" s="17"/>
      <c r="F48" t="s">
        <v>481</v>
      </c>
      <c r="G48" s="12">
        <v>42475</v>
      </c>
      <c r="H48" s="1">
        <v>173281.88</v>
      </c>
      <c r="J48" s="76"/>
      <c r="K48" s="76"/>
      <c r="L48" s="77"/>
      <c r="M48" s="77"/>
    </row>
    <row r="49" spans="1:13">
      <c r="A49" t="s">
        <v>84</v>
      </c>
      <c r="B49" t="s">
        <v>1595</v>
      </c>
      <c r="C49" t="s">
        <v>1270</v>
      </c>
      <c r="D49" s="1">
        <v>-173281.88</v>
      </c>
      <c r="E49" s="17"/>
      <c r="F49" t="s">
        <v>479</v>
      </c>
      <c r="G49" s="12">
        <v>42475</v>
      </c>
      <c r="H49" s="1">
        <v>173281.88</v>
      </c>
      <c r="J49" s="76"/>
      <c r="K49" s="76"/>
      <c r="L49" s="77"/>
      <c r="M49" s="77"/>
    </row>
    <row r="50" spans="1:13">
      <c r="A50" t="s">
        <v>86</v>
      </c>
      <c r="B50" t="s">
        <v>1623</v>
      </c>
      <c r="C50" t="s">
        <v>1270</v>
      </c>
      <c r="D50" s="1">
        <v>-251360.44</v>
      </c>
      <c r="E50" s="17"/>
      <c r="F50" t="s">
        <v>461</v>
      </c>
      <c r="G50" s="12">
        <v>42489</v>
      </c>
      <c r="H50" s="1">
        <v>251360.44</v>
      </c>
      <c r="J50" s="76"/>
      <c r="K50" s="76"/>
      <c r="L50" s="77"/>
      <c r="M50" s="77"/>
    </row>
    <row r="51" spans="1:13">
      <c r="A51" t="s">
        <v>1629</v>
      </c>
      <c r="B51" t="s">
        <v>1630</v>
      </c>
      <c r="C51" t="s">
        <v>1353</v>
      </c>
      <c r="D51" s="1">
        <v>-163651.88</v>
      </c>
      <c r="E51" s="17"/>
      <c r="F51" t="s">
        <v>1914</v>
      </c>
      <c r="G51" s="12">
        <v>42446</v>
      </c>
      <c r="H51" s="1">
        <v>163651.88</v>
      </c>
      <c r="J51" s="76"/>
      <c r="K51" s="76"/>
      <c r="L51" s="77"/>
      <c r="M51" s="77"/>
    </row>
    <row r="52" spans="1:13">
      <c r="A52" t="s">
        <v>1631</v>
      </c>
      <c r="B52" t="s">
        <v>1632</v>
      </c>
      <c r="C52" t="s">
        <v>1270</v>
      </c>
      <c r="D52" s="1">
        <v>-213540.8</v>
      </c>
      <c r="E52" s="17"/>
      <c r="F52" t="s">
        <v>1913</v>
      </c>
      <c r="G52" s="12">
        <v>42499</v>
      </c>
      <c r="H52" s="1">
        <v>213540.8</v>
      </c>
      <c r="J52" s="76"/>
      <c r="K52" s="76"/>
      <c r="L52" s="77"/>
      <c r="M52" s="77"/>
    </row>
    <row r="53" spans="1:13">
      <c r="A53" t="s">
        <v>90</v>
      </c>
      <c r="B53" t="s">
        <v>1677</v>
      </c>
      <c r="C53" t="s">
        <v>1270</v>
      </c>
      <c r="D53" s="1">
        <v>-208540.21</v>
      </c>
      <c r="E53" s="17"/>
      <c r="F53" t="s">
        <v>520</v>
      </c>
      <c r="G53" s="12">
        <v>42513</v>
      </c>
      <c r="H53" s="1">
        <v>208540.21</v>
      </c>
      <c r="J53" s="76"/>
      <c r="K53" s="76"/>
      <c r="L53" s="77"/>
      <c r="M53" s="77"/>
    </row>
    <row r="54" spans="1:13">
      <c r="A54" t="s">
        <v>92</v>
      </c>
      <c r="B54" t="s">
        <v>1680</v>
      </c>
      <c r="C54" t="s">
        <v>1270</v>
      </c>
      <c r="D54" s="1">
        <v>-228250.21</v>
      </c>
      <c r="E54" s="17"/>
      <c r="F54" t="s">
        <v>426</v>
      </c>
      <c r="G54" s="12">
        <v>42513</v>
      </c>
      <c r="H54" s="1">
        <v>228250.21</v>
      </c>
      <c r="J54" s="76"/>
      <c r="K54" s="76"/>
      <c r="L54" s="77"/>
      <c r="M54" s="77"/>
    </row>
    <row r="55" spans="1:13">
      <c r="A55" t="s">
        <v>94</v>
      </c>
      <c r="B55" t="s">
        <v>1681</v>
      </c>
      <c r="C55" t="s">
        <v>1280</v>
      </c>
      <c r="D55" s="1">
        <v>-270738.48</v>
      </c>
      <c r="E55" s="17"/>
      <c r="F55" t="s">
        <v>459</v>
      </c>
      <c r="G55" s="12">
        <v>42492</v>
      </c>
      <c r="H55" s="1">
        <v>270738.48</v>
      </c>
      <c r="J55" s="76"/>
      <c r="K55" s="76"/>
      <c r="L55" s="77"/>
      <c r="M55" s="77"/>
    </row>
    <row r="56" spans="1:13">
      <c r="A56" t="s">
        <v>98</v>
      </c>
      <c r="B56" t="s">
        <v>1682</v>
      </c>
      <c r="C56" t="s">
        <v>1270</v>
      </c>
      <c r="D56">
        <v>-1</v>
      </c>
      <c r="E56" s="17"/>
      <c r="G56" s="12"/>
      <c r="H56" s="1"/>
      <c r="J56" s="76"/>
      <c r="K56" s="76"/>
      <c r="L56" s="76"/>
      <c r="M56" s="77"/>
    </row>
    <row r="57" spans="1:13">
      <c r="A57" t="s">
        <v>1683</v>
      </c>
      <c r="B57" t="s">
        <v>1684</v>
      </c>
      <c r="C57" t="s">
        <v>1270</v>
      </c>
      <c r="D57">
        <v>0.01</v>
      </c>
      <c r="E57" s="17"/>
      <c r="G57" s="12"/>
      <c r="H57" s="1"/>
      <c r="J57" s="76"/>
      <c r="K57" s="76"/>
      <c r="L57" s="76"/>
      <c r="M57" s="77"/>
    </row>
    <row r="58" spans="1:13">
      <c r="A58" t="s">
        <v>1685</v>
      </c>
      <c r="B58" t="s">
        <v>1686</v>
      </c>
      <c r="C58" t="s">
        <v>1389</v>
      </c>
      <c r="D58" s="1">
        <v>-287205.17</v>
      </c>
      <c r="E58" s="17"/>
      <c r="G58" s="12"/>
      <c r="H58" s="1"/>
      <c r="J58" s="76"/>
      <c r="K58" s="76"/>
      <c r="L58" s="77"/>
      <c r="M58" s="77"/>
    </row>
    <row r="59" spans="1:13">
      <c r="A59" t="s">
        <v>1694</v>
      </c>
      <c r="B59" t="s">
        <v>1695</v>
      </c>
      <c r="C59" t="s">
        <v>1515</v>
      </c>
      <c r="D59" s="1">
        <v>-405242.91</v>
      </c>
      <c r="E59" s="16"/>
      <c r="F59" t="s">
        <v>1915</v>
      </c>
      <c r="G59" s="12">
        <v>42517</v>
      </c>
      <c r="H59" s="1">
        <v>405242.91</v>
      </c>
      <c r="I59" s="32"/>
      <c r="J59" s="76"/>
      <c r="K59" s="76"/>
      <c r="L59" s="77"/>
      <c r="M59" s="77"/>
    </row>
    <row r="60" spans="1:13">
      <c r="A60" t="s">
        <v>99</v>
      </c>
      <c r="B60" t="s">
        <v>1377</v>
      </c>
      <c r="C60" t="s">
        <v>1378</v>
      </c>
      <c r="D60">
        <v>-0.03</v>
      </c>
      <c r="E60" s="17"/>
      <c r="G60" s="12"/>
      <c r="H60" s="1"/>
      <c r="J60" s="76"/>
      <c r="K60" s="76"/>
      <c r="L60" s="76"/>
      <c r="M60" s="77"/>
    </row>
    <row r="61" spans="1:13">
      <c r="A61" t="s">
        <v>1709</v>
      </c>
      <c r="B61" t="s">
        <v>1710</v>
      </c>
      <c r="C61" t="s">
        <v>1280</v>
      </c>
      <c r="D61" s="1">
        <v>-163651.88</v>
      </c>
      <c r="E61" s="17"/>
      <c r="F61" t="s">
        <v>1916</v>
      </c>
      <c r="G61" s="12">
        <v>42478</v>
      </c>
      <c r="H61" s="1">
        <v>163651.88</v>
      </c>
      <c r="J61" s="76"/>
      <c r="K61" s="76"/>
      <c r="L61" s="77"/>
      <c r="M61" s="77"/>
    </row>
    <row r="62" spans="1:13">
      <c r="A62" t="s">
        <v>1734</v>
      </c>
      <c r="B62" t="s">
        <v>1735</v>
      </c>
      <c r="C62" t="s">
        <v>1270</v>
      </c>
      <c r="D62" s="1">
        <v>-253836.04</v>
      </c>
      <c r="E62" s="17"/>
      <c r="F62" t="s">
        <v>1917</v>
      </c>
      <c r="G62" s="12">
        <v>42524</v>
      </c>
      <c r="H62" s="1">
        <v>253836.04</v>
      </c>
      <c r="J62" s="76"/>
      <c r="K62" s="76"/>
      <c r="L62" s="77"/>
      <c r="M62" s="77"/>
    </row>
    <row r="63" spans="1:13">
      <c r="A63" t="s">
        <v>1736</v>
      </c>
      <c r="B63" t="s">
        <v>1737</v>
      </c>
      <c r="C63" t="s">
        <v>1270</v>
      </c>
      <c r="D63">
        <v>-0.28000000000000003</v>
      </c>
      <c r="E63" s="17"/>
      <c r="G63" s="12"/>
      <c r="H63" s="1"/>
      <c r="J63" s="76"/>
      <c r="K63" s="76"/>
      <c r="L63" s="76"/>
      <c r="M63" s="77"/>
    </row>
    <row r="64" spans="1:13">
      <c r="A64" t="s">
        <v>1738</v>
      </c>
      <c r="B64" t="s">
        <v>1739</v>
      </c>
      <c r="C64" t="s">
        <v>1740</v>
      </c>
      <c r="D64" s="1">
        <v>-196141.88</v>
      </c>
      <c r="E64" s="17"/>
      <c r="F64" t="s">
        <v>1918</v>
      </c>
      <c r="G64" s="12">
        <v>42527</v>
      </c>
      <c r="H64" s="1">
        <v>196141.88</v>
      </c>
      <c r="J64" s="76"/>
      <c r="K64" s="76"/>
      <c r="L64" s="77"/>
      <c r="M64" s="77"/>
    </row>
    <row r="65" spans="1:13">
      <c r="A65" t="s">
        <v>1741</v>
      </c>
      <c r="B65" t="s">
        <v>1742</v>
      </c>
      <c r="C65" t="s">
        <v>1270</v>
      </c>
      <c r="D65" s="1">
        <v>-587549.94999999995</v>
      </c>
      <c r="E65" s="17"/>
      <c r="F65" t="s">
        <v>1919</v>
      </c>
      <c r="G65" s="12">
        <v>42531</v>
      </c>
      <c r="H65" s="1">
        <v>587549.94999999995</v>
      </c>
      <c r="J65" s="76"/>
      <c r="K65" s="76"/>
      <c r="L65" s="77"/>
      <c r="M65" s="77"/>
    </row>
    <row r="66" spans="1:13">
      <c r="A66" t="s">
        <v>101</v>
      </c>
      <c r="B66" t="s">
        <v>1743</v>
      </c>
      <c r="C66" t="s">
        <v>1536</v>
      </c>
      <c r="D66" s="1">
        <v>-291295.81</v>
      </c>
      <c r="E66" s="17"/>
      <c r="F66" t="s">
        <v>458</v>
      </c>
      <c r="G66" s="12">
        <v>42487</v>
      </c>
      <c r="H66" s="1">
        <v>291295.81</v>
      </c>
      <c r="J66" s="76"/>
      <c r="K66" s="76"/>
      <c r="L66" s="77"/>
      <c r="M66" s="77"/>
    </row>
    <row r="67" spans="1:13">
      <c r="A67" t="s">
        <v>1744</v>
      </c>
      <c r="B67" t="s">
        <v>1745</v>
      </c>
      <c r="C67" t="s">
        <v>1270</v>
      </c>
      <c r="D67" s="1">
        <v>-309031.88</v>
      </c>
      <c r="E67" s="17"/>
      <c r="F67" t="s">
        <v>1924</v>
      </c>
      <c r="G67" s="12">
        <v>42538</v>
      </c>
      <c r="H67" s="1">
        <v>309031.88</v>
      </c>
      <c r="J67" s="76"/>
      <c r="K67" s="76"/>
      <c r="L67" s="77"/>
      <c r="M67" s="77"/>
    </row>
    <row r="68" spans="1:13">
      <c r="A68" t="s">
        <v>103</v>
      </c>
      <c r="B68" t="s">
        <v>1746</v>
      </c>
      <c r="C68" t="s">
        <v>1270</v>
      </c>
      <c r="D68" s="1">
        <v>-208540.21</v>
      </c>
      <c r="E68" s="17"/>
      <c r="F68" t="s">
        <v>517</v>
      </c>
      <c r="G68" s="12">
        <v>42534</v>
      </c>
      <c r="H68" s="1">
        <v>208540.21</v>
      </c>
      <c r="J68" s="76"/>
      <c r="K68" s="76"/>
      <c r="L68" s="77"/>
      <c r="M68" s="77"/>
    </row>
    <row r="69" spans="1:13">
      <c r="A69" t="s">
        <v>105</v>
      </c>
      <c r="B69" t="s">
        <v>1747</v>
      </c>
      <c r="C69" t="s">
        <v>1270</v>
      </c>
      <c r="D69" s="1">
        <v>-228250.21</v>
      </c>
      <c r="E69" s="17"/>
      <c r="F69" t="s">
        <v>428</v>
      </c>
      <c r="G69" s="12">
        <v>42534</v>
      </c>
      <c r="H69" s="1">
        <v>228250.21</v>
      </c>
      <c r="J69" s="76"/>
      <c r="K69" s="76"/>
      <c r="L69" s="77"/>
      <c r="M69" s="77"/>
    </row>
    <row r="70" spans="1:13">
      <c r="A70" t="s">
        <v>1748</v>
      </c>
      <c r="B70" t="s">
        <v>1749</v>
      </c>
      <c r="C70" t="s">
        <v>1270</v>
      </c>
      <c r="D70" s="1">
        <v>-228250.21</v>
      </c>
      <c r="E70" s="17"/>
      <c r="F70" t="s">
        <v>1920</v>
      </c>
      <c r="G70" s="12">
        <v>42534</v>
      </c>
      <c r="H70" s="1">
        <v>228250.21</v>
      </c>
      <c r="J70" s="76"/>
      <c r="K70" s="76"/>
      <c r="L70" s="77"/>
      <c r="M70" s="77"/>
    </row>
    <row r="71" spans="1:13">
      <c r="A71" t="s">
        <v>1750</v>
      </c>
      <c r="B71" t="s">
        <v>1751</v>
      </c>
      <c r="C71" t="s">
        <v>1270</v>
      </c>
      <c r="D71" s="1">
        <v>-405242.91</v>
      </c>
      <c r="E71" s="17"/>
      <c r="F71" t="s">
        <v>1921</v>
      </c>
      <c r="G71" s="12">
        <v>42534</v>
      </c>
      <c r="H71" s="1">
        <v>405242.91</v>
      </c>
      <c r="I71" s="27"/>
      <c r="J71" s="76"/>
      <c r="K71" s="76"/>
      <c r="L71" s="77"/>
      <c r="M71" s="77"/>
    </row>
    <row r="72" spans="1:13">
      <c r="A72" t="s">
        <v>1752</v>
      </c>
      <c r="B72" t="s">
        <v>1753</v>
      </c>
      <c r="C72" t="s">
        <v>1661</v>
      </c>
      <c r="D72" s="1">
        <v>-296665.57</v>
      </c>
      <c r="E72" s="17"/>
      <c r="F72" t="s">
        <v>1923</v>
      </c>
      <c r="G72" s="12">
        <v>42503</v>
      </c>
      <c r="H72" s="1">
        <v>296665.57</v>
      </c>
      <c r="J72" s="76"/>
      <c r="K72" s="76"/>
      <c r="L72" s="77"/>
      <c r="M72" s="77"/>
    </row>
    <row r="73" spans="1:13">
      <c r="A73" t="s">
        <v>1754</v>
      </c>
      <c r="B73" t="s">
        <v>1755</v>
      </c>
      <c r="C73" t="s">
        <v>1331</v>
      </c>
      <c r="D73" s="1">
        <v>-182371.88</v>
      </c>
      <c r="E73" s="17"/>
      <c r="F73" t="s">
        <v>1925</v>
      </c>
      <c r="G73" s="12">
        <v>42527</v>
      </c>
      <c r="H73" s="1">
        <v>182371.88</v>
      </c>
      <c r="J73" s="76"/>
      <c r="K73" s="76"/>
      <c r="L73" s="77"/>
      <c r="M73" s="77"/>
    </row>
    <row r="74" spans="1:13">
      <c r="A74" t="s">
        <v>1756</v>
      </c>
      <c r="B74" t="s">
        <v>1757</v>
      </c>
      <c r="C74" t="s">
        <v>1270</v>
      </c>
      <c r="D74">
        <v>-0.09</v>
      </c>
      <c r="E74" s="17"/>
      <c r="G74" s="12"/>
      <c r="H74" s="1"/>
      <c r="J74" s="76"/>
      <c r="K74" s="76"/>
      <c r="L74" s="76"/>
      <c r="M74" s="77"/>
    </row>
    <row r="75" spans="1:13">
      <c r="A75" t="s">
        <v>107</v>
      </c>
      <c r="B75" t="s">
        <v>1758</v>
      </c>
      <c r="C75" t="s">
        <v>1270</v>
      </c>
      <c r="D75" s="1">
        <v>-228250.21</v>
      </c>
      <c r="E75" s="17"/>
      <c r="F75" t="s">
        <v>521</v>
      </c>
      <c r="G75" s="12">
        <v>42535</v>
      </c>
      <c r="H75" s="1">
        <v>228250.21</v>
      </c>
      <c r="J75" s="76"/>
      <c r="K75" s="76"/>
      <c r="L75" s="77"/>
      <c r="M75" s="77"/>
    </row>
    <row r="76" spans="1:13">
      <c r="A76" t="s">
        <v>109</v>
      </c>
      <c r="B76" t="s">
        <v>1759</v>
      </c>
      <c r="C76" t="s">
        <v>1270</v>
      </c>
      <c r="D76" s="1">
        <v>-228250.21</v>
      </c>
      <c r="E76" s="17"/>
      <c r="F76" t="s">
        <v>518</v>
      </c>
      <c r="G76" s="12">
        <v>42535</v>
      </c>
      <c r="H76" s="1">
        <v>228250.21</v>
      </c>
      <c r="J76" s="76"/>
      <c r="K76" s="76"/>
      <c r="L76" s="77"/>
      <c r="M76" s="77"/>
    </row>
    <row r="77" spans="1:13">
      <c r="A77" t="s">
        <v>1760</v>
      </c>
      <c r="B77" t="s">
        <v>1761</v>
      </c>
      <c r="C77" t="s">
        <v>1270</v>
      </c>
      <c r="D77" s="1">
        <v>-294066.83</v>
      </c>
      <c r="E77" s="17"/>
      <c r="F77" t="s">
        <v>1922</v>
      </c>
      <c r="G77" s="12">
        <v>42535</v>
      </c>
      <c r="H77" s="1">
        <v>294066.83</v>
      </c>
      <c r="J77" s="76"/>
      <c r="K77" s="76"/>
      <c r="L77" s="77"/>
      <c r="M77" s="77"/>
    </row>
    <row r="78" spans="1:13">
      <c r="A78" t="s">
        <v>111</v>
      </c>
      <c r="B78" t="s">
        <v>1762</v>
      </c>
      <c r="C78" t="s">
        <v>1270</v>
      </c>
      <c r="D78" s="1">
        <v>-208540.21</v>
      </c>
      <c r="E78" s="17"/>
      <c r="F78" t="s">
        <v>424</v>
      </c>
      <c r="G78" s="12">
        <v>42538</v>
      </c>
      <c r="H78" s="1">
        <v>208540.21</v>
      </c>
      <c r="J78" s="76"/>
      <c r="K78" s="76"/>
      <c r="L78" s="77"/>
      <c r="M78" s="77"/>
    </row>
    <row r="79" spans="1:13">
      <c r="A79" t="s">
        <v>113</v>
      </c>
      <c r="B79" t="s">
        <v>1763</v>
      </c>
      <c r="C79" t="s">
        <v>1270</v>
      </c>
      <c r="D79" s="1">
        <v>-228250.21</v>
      </c>
      <c r="E79" s="17"/>
      <c r="F79" t="s">
        <v>425</v>
      </c>
      <c r="G79" s="12">
        <v>42538</v>
      </c>
      <c r="H79" s="1">
        <v>228250.21</v>
      </c>
      <c r="J79" s="76"/>
      <c r="K79" s="76"/>
      <c r="L79" s="77"/>
      <c r="M79" s="77"/>
    </row>
    <row r="80" spans="1:13">
      <c r="A80" t="s">
        <v>1764</v>
      </c>
      <c r="B80" t="s">
        <v>1765</v>
      </c>
      <c r="C80" t="s">
        <v>1270</v>
      </c>
      <c r="D80" s="1">
        <v>-381164.68</v>
      </c>
      <c r="E80" s="17"/>
      <c r="F80" t="s">
        <v>1932</v>
      </c>
      <c r="G80" s="12">
        <v>42545</v>
      </c>
      <c r="H80" s="1">
        <v>381164.68</v>
      </c>
      <c r="J80" s="76"/>
      <c r="K80" s="76"/>
      <c r="L80" s="77"/>
      <c r="M80" s="77"/>
    </row>
    <row r="81" spans="1:13">
      <c r="A81" t="s">
        <v>1766</v>
      </c>
      <c r="B81" t="s">
        <v>1767</v>
      </c>
      <c r="C81" t="s">
        <v>1270</v>
      </c>
      <c r="D81" s="1">
        <v>-381164.68</v>
      </c>
      <c r="E81" s="17"/>
      <c r="F81" t="s">
        <v>1948</v>
      </c>
      <c r="G81" s="12">
        <v>42550</v>
      </c>
      <c r="H81" s="1">
        <v>381164.68</v>
      </c>
      <c r="J81" s="76"/>
      <c r="K81" s="76"/>
      <c r="L81" s="77"/>
      <c r="M81" s="77"/>
    </row>
    <row r="82" spans="1:13">
      <c r="A82" t="s">
        <v>1768</v>
      </c>
      <c r="B82" t="s">
        <v>1769</v>
      </c>
      <c r="C82" t="s">
        <v>1270</v>
      </c>
      <c r="D82" s="1">
        <v>-287205.17</v>
      </c>
      <c r="E82" s="17"/>
      <c r="F82" t="s">
        <v>1940</v>
      </c>
      <c r="G82" s="12">
        <v>42548</v>
      </c>
      <c r="H82" s="1">
        <v>287205.17</v>
      </c>
      <c r="J82" s="76"/>
      <c r="K82" s="76"/>
      <c r="L82" s="77"/>
      <c r="M82" s="77"/>
    </row>
    <row r="83" spans="1:13">
      <c r="A83" t="s">
        <v>1770</v>
      </c>
      <c r="B83" t="s">
        <v>1771</v>
      </c>
      <c r="C83" t="s">
        <v>1270</v>
      </c>
      <c r="D83" s="1">
        <v>-287205.17</v>
      </c>
      <c r="E83" s="17"/>
      <c r="F83" t="s">
        <v>1941</v>
      </c>
      <c r="G83" s="12">
        <v>42548</v>
      </c>
      <c r="H83" s="1">
        <v>287205.17</v>
      </c>
      <c r="J83" s="76"/>
      <c r="K83" s="76"/>
      <c r="L83" s="77"/>
      <c r="M83" s="77"/>
    </row>
    <row r="84" spans="1:13">
      <c r="A84" t="s">
        <v>1772</v>
      </c>
      <c r="B84" t="s">
        <v>1773</v>
      </c>
      <c r="C84" t="s">
        <v>1270</v>
      </c>
      <c r="D84" s="1">
        <v>-287205.17</v>
      </c>
      <c r="E84" s="17"/>
      <c r="F84" t="s">
        <v>1939</v>
      </c>
      <c r="G84" s="12">
        <v>42548</v>
      </c>
      <c r="H84" s="1">
        <v>287205.17</v>
      </c>
      <c r="J84" s="76"/>
      <c r="K84" s="76"/>
      <c r="L84" s="77"/>
      <c r="M84" s="77"/>
    </row>
    <row r="85" spans="1:13">
      <c r="A85" t="s">
        <v>1774</v>
      </c>
      <c r="B85" t="s">
        <v>1775</v>
      </c>
      <c r="C85" t="s">
        <v>1270</v>
      </c>
      <c r="D85" s="1">
        <v>-309031.88</v>
      </c>
      <c r="E85" s="17"/>
      <c r="F85" t="s">
        <v>1937</v>
      </c>
      <c r="G85" s="12">
        <v>42548</v>
      </c>
      <c r="H85" s="1">
        <v>309031.88</v>
      </c>
      <c r="J85" s="76"/>
      <c r="K85" s="76"/>
      <c r="L85" s="77"/>
      <c r="M85" s="77"/>
    </row>
    <row r="86" spans="1:13">
      <c r="A86" t="s">
        <v>1776</v>
      </c>
      <c r="B86" t="s">
        <v>1777</v>
      </c>
      <c r="C86" t="s">
        <v>1270</v>
      </c>
      <c r="D86" s="1">
        <v>-655167.04</v>
      </c>
      <c r="E86" s="17"/>
      <c r="F86" t="s">
        <v>1926</v>
      </c>
      <c r="G86" s="12">
        <v>42542</v>
      </c>
      <c r="H86" s="1">
        <v>655167.04</v>
      </c>
      <c r="J86" s="76"/>
      <c r="K86" s="76"/>
      <c r="L86" s="77"/>
      <c r="M86" s="77"/>
    </row>
    <row r="87" spans="1:13">
      <c r="A87" t="s">
        <v>115</v>
      </c>
      <c r="B87" t="s">
        <v>1778</v>
      </c>
      <c r="C87" t="s">
        <v>1270</v>
      </c>
      <c r="D87" s="1">
        <v>-253836.04</v>
      </c>
      <c r="E87" s="17"/>
      <c r="F87" t="s">
        <v>541</v>
      </c>
      <c r="G87" s="12">
        <v>42542</v>
      </c>
      <c r="H87" s="1">
        <v>253836.04</v>
      </c>
      <c r="J87" s="76"/>
      <c r="K87" s="76"/>
      <c r="L87" s="77"/>
      <c r="M87" s="77"/>
    </row>
    <row r="88" spans="1:13">
      <c r="A88" t="s">
        <v>117</v>
      </c>
      <c r="B88" t="s">
        <v>1779</v>
      </c>
      <c r="C88" t="s">
        <v>1270</v>
      </c>
      <c r="D88" s="1">
        <v>-208540.21</v>
      </c>
      <c r="E88" s="17"/>
      <c r="F88" t="s">
        <v>420</v>
      </c>
      <c r="G88" s="12">
        <v>42545</v>
      </c>
      <c r="H88" s="1">
        <v>208540.21</v>
      </c>
      <c r="J88" s="76"/>
      <c r="K88" s="76"/>
      <c r="L88" s="77"/>
      <c r="M88" s="77"/>
    </row>
    <row r="89" spans="1:13">
      <c r="A89" t="s">
        <v>119</v>
      </c>
      <c r="B89" t="s">
        <v>1780</v>
      </c>
      <c r="C89" t="s">
        <v>1270</v>
      </c>
      <c r="D89" s="1">
        <v>-228250.21</v>
      </c>
      <c r="E89" s="17"/>
      <c r="F89" t="s">
        <v>418</v>
      </c>
      <c r="G89" s="12">
        <v>42545</v>
      </c>
      <c r="H89" s="1">
        <v>228250.21</v>
      </c>
      <c r="J89" s="76"/>
      <c r="K89" s="76"/>
      <c r="L89" s="77"/>
      <c r="M89" s="77"/>
    </row>
    <row r="90" spans="1:13">
      <c r="A90" t="s">
        <v>121</v>
      </c>
      <c r="B90" t="s">
        <v>1781</v>
      </c>
      <c r="C90" t="s">
        <v>1270</v>
      </c>
      <c r="D90" s="1">
        <v>-228250.21</v>
      </c>
      <c r="E90" s="17"/>
      <c r="F90" t="s">
        <v>419</v>
      </c>
      <c r="G90" s="12">
        <v>42545</v>
      </c>
      <c r="H90" s="1">
        <v>228250.21</v>
      </c>
      <c r="J90" s="76"/>
      <c r="K90" s="76"/>
      <c r="L90" s="77"/>
      <c r="M90" s="77"/>
    </row>
    <row r="91" spans="1:13">
      <c r="A91" t="s">
        <v>1782</v>
      </c>
      <c r="B91" t="s">
        <v>1783</v>
      </c>
      <c r="C91" t="s">
        <v>1270</v>
      </c>
      <c r="D91" s="1">
        <v>-309031.88</v>
      </c>
      <c r="E91" s="17"/>
      <c r="F91" t="s">
        <v>1931</v>
      </c>
      <c r="G91" s="12">
        <v>42545</v>
      </c>
      <c r="H91" s="1">
        <v>309031.88</v>
      </c>
      <c r="J91" s="76"/>
      <c r="K91" s="76"/>
      <c r="L91" s="77"/>
      <c r="M91" s="77"/>
    </row>
    <row r="92" spans="1:13">
      <c r="A92" t="s">
        <v>123</v>
      </c>
      <c r="B92" t="s">
        <v>1784</v>
      </c>
      <c r="C92" t="s">
        <v>1270</v>
      </c>
      <c r="D92" s="1">
        <v>-309031.88</v>
      </c>
      <c r="E92" s="17"/>
      <c r="F92" t="s">
        <v>1929</v>
      </c>
      <c r="G92" s="12">
        <v>42545</v>
      </c>
      <c r="H92" s="1">
        <v>309031.88</v>
      </c>
      <c r="J92" s="76"/>
      <c r="K92" s="76"/>
      <c r="L92" s="77"/>
      <c r="M92" s="77"/>
    </row>
    <row r="93" spans="1:13">
      <c r="A93" t="s">
        <v>1785</v>
      </c>
      <c r="B93" t="s">
        <v>1786</v>
      </c>
      <c r="C93" t="s">
        <v>1270</v>
      </c>
      <c r="D93" s="1">
        <v>-309031.88</v>
      </c>
      <c r="E93" s="17"/>
      <c r="F93" t="s">
        <v>1928</v>
      </c>
      <c r="G93" s="12">
        <v>42545</v>
      </c>
      <c r="H93" s="1">
        <v>309031.88</v>
      </c>
      <c r="J93" s="76"/>
      <c r="K93" s="76"/>
      <c r="L93" s="77"/>
      <c r="M93" s="77"/>
    </row>
    <row r="94" spans="1:13">
      <c r="A94" t="s">
        <v>1787</v>
      </c>
      <c r="B94" t="s">
        <v>1788</v>
      </c>
      <c r="C94" t="s">
        <v>1270</v>
      </c>
      <c r="D94" s="1">
        <v>-309031.88</v>
      </c>
      <c r="E94" s="17"/>
      <c r="F94" t="s">
        <v>1930</v>
      </c>
      <c r="G94" s="12">
        <v>42545</v>
      </c>
      <c r="H94" s="1">
        <v>309031.88</v>
      </c>
      <c r="J94" s="76"/>
      <c r="K94" s="76"/>
      <c r="L94" s="77"/>
      <c r="M94" s="77"/>
    </row>
    <row r="95" spans="1:13">
      <c r="A95" t="s">
        <v>1789</v>
      </c>
      <c r="B95" t="s">
        <v>1790</v>
      </c>
      <c r="C95" t="s">
        <v>1270</v>
      </c>
      <c r="D95" s="1">
        <v>-230451.87</v>
      </c>
      <c r="E95" s="17"/>
      <c r="F95" t="s">
        <v>1943</v>
      </c>
      <c r="G95" s="12">
        <v>42545</v>
      </c>
      <c r="H95" s="1">
        <v>230451.87</v>
      </c>
      <c r="J95" s="76"/>
      <c r="K95" s="76"/>
      <c r="L95" s="77"/>
      <c r="M95" s="77"/>
    </row>
    <row r="96" spans="1:13">
      <c r="A96" t="s">
        <v>1791</v>
      </c>
      <c r="B96" t="s">
        <v>1792</v>
      </c>
      <c r="C96" t="s">
        <v>1514</v>
      </c>
      <c r="D96" s="1">
        <v>-225090.79</v>
      </c>
      <c r="E96" s="17"/>
      <c r="F96" t="s">
        <v>1927</v>
      </c>
      <c r="G96" s="12">
        <v>42524</v>
      </c>
      <c r="H96" s="1">
        <v>225090.79</v>
      </c>
      <c r="J96" s="76"/>
      <c r="K96" s="76"/>
      <c r="L96" s="77"/>
      <c r="M96" s="77"/>
    </row>
    <row r="97" spans="1:13">
      <c r="A97" t="s">
        <v>1793</v>
      </c>
      <c r="B97" t="s">
        <v>1794</v>
      </c>
      <c r="C97" t="s">
        <v>1330</v>
      </c>
      <c r="D97" s="1">
        <v>-258360.43</v>
      </c>
      <c r="E97" s="17"/>
      <c r="F97" t="s">
        <v>1949</v>
      </c>
      <c r="G97" s="12">
        <v>42530</v>
      </c>
      <c r="H97" s="1">
        <v>258360.44</v>
      </c>
      <c r="J97" s="76"/>
      <c r="K97" s="76"/>
      <c r="L97" s="77"/>
      <c r="M97" s="77"/>
    </row>
    <row r="98" spans="1:13">
      <c r="A98" t="s">
        <v>1795</v>
      </c>
      <c r="B98" t="s">
        <v>1796</v>
      </c>
      <c r="C98" t="s">
        <v>1270</v>
      </c>
      <c r="D98" s="1">
        <v>290064.28000000003</v>
      </c>
      <c r="E98" s="17"/>
      <c r="G98" s="12"/>
      <c r="H98" s="1"/>
      <c r="J98" s="76"/>
      <c r="K98" s="76"/>
      <c r="L98" s="77"/>
      <c r="M98" s="77"/>
    </row>
    <row r="99" spans="1:13">
      <c r="A99" t="s">
        <v>1797</v>
      </c>
      <c r="B99" t="s">
        <v>1798</v>
      </c>
      <c r="C99" t="s">
        <v>1270</v>
      </c>
      <c r="D99" s="1">
        <v>-355173.85</v>
      </c>
      <c r="E99" s="17"/>
      <c r="F99" t="s">
        <v>1947</v>
      </c>
      <c r="G99" s="12">
        <v>42550</v>
      </c>
      <c r="H99" s="1">
        <v>355173.85</v>
      </c>
      <c r="J99" s="76"/>
      <c r="K99" s="76"/>
      <c r="L99" s="77"/>
      <c r="M99" s="77"/>
    </row>
    <row r="100" spans="1:13">
      <c r="A100" t="s">
        <v>1799</v>
      </c>
      <c r="B100" t="s">
        <v>1800</v>
      </c>
      <c r="C100" t="s">
        <v>1270</v>
      </c>
      <c r="D100" s="1">
        <v>-287205.17</v>
      </c>
      <c r="E100" s="17"/>
      <c r="F100" t="s">
        <v>1945</v>
      </c>
      <c r="G100" s="12">
        <v>42542</v>
      </c>
      <c r="H100" s="1">
        <v>287205.17</v>
      </c>
      <c r="J100" s="76"/>
      <c r="K100" s="76"/>
      <c r="L100" s="77"/>
      <c r="M100" s="77"/>
    </row>
    <row r="101" spans="1:13">
      <c r="A101" t="s">
        <v>1801</v>
      </c>
      <c r="B101" t="s">
        <v>1802</v>
      </c>
      <c r="C101" t="s">
        <v>1270</v>
      </c>
      <c r="D101" s="1">
        <v>-355173.85</v>
      </c>
      <c r="E101" s="17"/>
      <c r="F101" t="s">
        <v>1938</v>
      </c>
      <c r="G101" s="12">
        <v>42548</v>
      </c>
      <c r="H101" s="1">
        <v>355173.85</v>
      </c>
      <c r="J101" s="76"/>
      <c r="K101" s="76"/>
      <c r="L101" s="77"/>
      <c r="M101" s="77"/>
    </row>
    <row r="102" spans="1:13">
      <c r="A102" t="s">
        <v>1803</v>
      </c>
      <c r="B102" t="s">
        <v>1804</v>
      </c>
      <c r="C102" t="s">
        <v>1805</v>
      </c>
      <c r="D102" s="1">
        <v>-381164.68</v>
      </c>
      <c r="E102" s="17"/>
      <c r="F102" t="s">
        <v>1944</v>
      </c>
      <c r="G102" s="12">
        <v>42541</v>
      </c>
      <c r="H102" s="1">
        <v>381164.68</v>
      </c>
      <c r="J102" s="76"/>
      <c r="K102" s="76"/>
      <c r="L102" s="77"/>
      <c r="M102" s="77"/>
    </row>
    <row r="103" spans="1:13">
      <c r="A103" t="s">
        <v>1806</v>
      </c>
      <c r="B103" t="s">
        <v>1807</v>
      </c>
      <c r="C103" t="s">
        <v>1808</v>
      </c>
      <c r="D103" s="1">
        <v>-287205.17</v>
      </c>
      <c r="E103" s="17"/>
      <c r="F103" t="s">
        <v>1946</v>
      </c>
      <c r="G103" s="12">
        <v>42548</v>
      </c>
      <c r="H103" s="1">
        <v>287205.17</v>
      </c>
      <c r="J103" s="76"/>
      <c r="K103" s="76"/>
      <c r="L103" s="77"/>
      <c r="M103" s="77"/>
    </row>
    <row r="104" spans="1:13">
      <c r="A104" t="s">
        <v>1809</v>
      </c>
      <c r="B104" t="s">
        <v>1810</v>
      </c>
      <c r="C104" t="s">
        <v>1700</v>
      </c>
      <c r="D104" s="1">
        <v>-317646.42</v>
      </c>
      <c r="E104" s="17"/>
      <c r="F104" t="s">
        <v>1952</v>
      </c>
      <c r="G104" s="12">
        <v>42542</v>
      </c>
      <c r="H104" s="1">
        <v>317646.42</v>
      </c>
      <c r="J104" s="76"/>
      <c r="K104" s="76"/>
      <c r="L104" s="77"/>
      <c r="M104" s="77"/>
    </row>
    <row r="105" spans="1:13">
      <c r="A105" t="s">
        <v>1811</v>
      </c>
      <c r="B105" t="s">
        <v>1812</v>
      </c>
      <c r="C105" t="s">
        <v>1270</v>
      </c>
      <c r="D105" s="1">
        <v>8492.49</v>
      </c>
      <c r="E105" s="17"/>
      <c r="F105" t="s">
        <v>1950</v>
      </c>
      <c r="G105" s="12">
        <v>42521</v>
      </c>
      <c r="H105" s="1">
        <v>334550.12</v>
      </c>
      <c r="J105" s="76"/>
      <c r="K105" s="76"/>
      <c r="L105" s="77"/>
      <c r="M105" s="77"/>
    </row>
    <row r="106" spans="1:13">
      <c r="A106" t="s">
        <v>1813</v>
      </c>
      <c r="B106" t="s">
        <v>1814</v>
      </c>
      <c r="C106" t="s">
        <v>1331</v>
      </c>
      <c r="D106" s="1">
        <v>-182371.88</v>
      </c>
      <c r="E106" s="17"/>
      <c r="F106" t="s">
        <v>1951</v>
      </c>
      <c r="G106" s="12">
        <v>42543</v>
      </c>
      <c r="H106" s="1">
        <v>182371.88</v>
      </c>
      <c r="J106" s="76"/>
      <c r="K106" s="76"/>
      <c r="L106" s="77"/>
      <c r="M106" s="77"/>
    </row>
    <row r="107" spans="1:13">
      <c r="A107" t="s">
        <v>1815</v>
      </c>
      <c r="B107" t="s">
        <v>1816</v>
      </c>
      <c r="C107" t="s">
        <v>1270</v>
      </c>
      <c r="D107" s="1">
        <v>-144035.79</v>
      </c>
      <c r="E107" s="17"/>
      <c r="G107" s="12"/>
      <c r="H107" s="1"/>
      <c r="J107" s="76"/>
      <c r="K107" s="76"/>
      <c r="L107" s="77"/>
      <c r="M107" s="77"/>
    </row>
    <row r="108" spans="1:13">
      <c r="A108" t="s">
        <v>1817</v>
      </c>
      <c r="B108" t="s">
        <v>1818</v>
      </c>
      <c r="C108" t="s">
        <v>1270</v>
      </c>
      <c r="D108" s="1">
        <v>-34517.51</v>
      </c>
      <c r="E108" s="17"/>
      <c r="G108" s="12"/>
      <c r="H108" s="1"/>
      <c r="J108" s="76"/>
      <c r="K108" s="76"/>
      <c r="L108" s="77"/>
      <c r="M108" s="77"/>
    </row>
    <row r="109" spans="1:13">
      <c r="A109" t="s">
        <v>1819</v>
      </c>
      <c r="B109" t="s">
        <v>1820</v>
      </c>
      <c r="C109" t="s">
        <v>1270</v>
      </c>
      <c r="D109" s="1">
        <v>208816.31</v>
      </c>
      <c r="E109" s="17"/>
      <c r="G109" s="12"/>
      <c r="H109" s="1"/>
      <c r="J109" s="76"/>
      <c r="K109" s="76"/>
      <c r="L109" s="77"/>
      <c r="M109" s="77"/>
    </row>
    <row r="110" spans="1:13">
      <c r="A110" t="s">
        <v>227</v>
      </c>
      <c r="B110" t="s">
        <v>228</v>
      </c>
      <c r="D110" s="79">
        <v>453665.5</v>
      </c>
      <c r="J110" s="76"/>
      <c r="K110" s="76"/>
      <c r="L110" s="77"/>
      <c r="M110" s="77"/>
    </row>
    <row r="111" spans="1:13">
      <c r="J111" s="76"/>
      <c r="K111" s="76"/>
      <c r="L111" s="77"/>
      <c r="M111" s="77"/>
    </row>
    <row r="112" spans="1:13">
      <c r="C112" s="29" t="s">
        <v>1269</v>
      </c>
      <c r="D112" s="22">
        <f>+SUM(D8:D110)</f>
        <v>-21067649.980000015</v>
      </c>
    </row>
    <row r="113" spans="4:8">
      <c r="F113" s="29" t="s">
        <v>228</v>
      </c>
    </row>
    <row r="114" spans="4:8">
      <c r="D114" s="1"/>
      <c r="F114" t="s">
        <v>1936</v>
      </c>
      <c r="G114" s="12">
        <v>42545</v>
      </c>
      <c r="H114" s="1">
        <v>89280</v>
      </c>
    </row>
    <row r="115" spans="4:8">
      <c r="F115" t="s">
        <v>477</v>
      </c>
      <c r="G115" s="12">
        <v>42300</v>
      </c>
      <c r="H115" s="1">
        <v>173281.88</v>
      </c>
    </row>
    <row r="116" spans="4:8">
      <c r="F116" s="29"/>
      <c r="H116" s="1"/>
    </row>
    <row r="117" spans="4:8">
      <c r="F117" s="29" t="s">
        <v>1269</v>
      </c>
      <c r="G117" s="12"/>
      <c r="H117" s="22">
        <f>+SUM(H8:H115)</f>
        <v>20358166.700000022</v>
      </c>
    </row>
    <row r="118" spans="4:8">
      <c r="F118" s="29" t="s">
        <v>1821</v>
      </c>
      <c r="G118" s="12"/>
      <c r="H118" s="22">
        <f>+[4]export!$G$87</f>
        <v>20358166.699999999</v>
      </c>
    </row>
    <row r="119" spans="4:8">
      <c r="F119" s="29" t="s">
        <v>237</v>
      </c>
      <c r="H119" s="22">
        <f>+H117-H118</f>
        <v>0</v>
      </c>
    </row>
  </sheetData>
  <sortState ref="A8:I112">
    <sortCondition ref="A8:A112"/>
  </sortState>
  <pageMargins left="0.70866141732283472" right="0.70866141732283472" top="0.74803149606299213" bottom="0.74803149606299213" header="0.31496062992125984" footer="0.31496062992125984"/>
  <pageSetup scale="72"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32"/>
  <sheetViews>
    <sheetView workbookViewId="0">
      <selection activeCell="I129" sqref="A1:I129"/>
    </sheetView>
  </sheetViews>
  <sheetFormatPr baseColWidth="10" defaultRowHeight="15"/>
  <cols>
    <col min="1" max="1" width="17.140625" customWidth="1"/>
    <col min="2" max="2" width="39.42578125" bestFit="1" customWidth="1"/>
    <col min="3" max="3" width="13.42578125" bestFit="1" customWidth="1"/>
    <col min="4" max="4" width="1.7109375" customWidth="1"/>
    <col min="5" max="5" width="20.5703125" bestFit="1" customWidth="1"/>
    <col min="7" max="7" width="12.7109375" bestFit="1" customWidth="1"/>
    <col min="8" max="8" width="10.85546875" bestFit="1" customWidth="1"/>
    <col min="9" max="9" width="7" customWidth="1"/>
    <col min="10" max="10" width="2.140625" customWidth="1"/>
    <col min="11" max="11" width="12.5703125" customWidth="1"/>
    <col min="12" max="12" width="20.42578125" customWidth="1"/>
    <col min="13" max="13" width="13.42578125" bestFit="1" customWidth="1"/>
  </cols>
  <sheetData>
    <row r="2" spans="1:14">
      <c r="B2" s="2" t="s">
        <v>229</v>
      </c>
    </row>
    <row r="3" spans="1:14">
      <c r="B3" s="2" t="s">
        <v>230</v>
      </c>
    </row>
    <row r="4" spans="1:14">
      <c r="B4" s="2" t="s">
        <v>231</v>
      </c>
    </row>
    <row r="5" spans="1:14">
      <c r="B5" s="3">
        <v>42552</v>
      </c>
    </row>
    <row r="7" spans="1:14">
      <c r="A7" s="4" t="s">
        <v>232</v>
      </c>
      <c r="B7" s="4" t="s">
        <v>233</v>
      </c>
      <c r="C7" s="4" t="s">
        <v>234</v>
      </c>
      <c r="D7" s="16"/>
      <c r="E7" s="4" t="s">
        <v>233</v>
      </c>
      <c r="F7" s="4" t="s">
        <v>511</v>
      </c>
      <c r="G7" s="4" t="s">
        <v>234</v>
      </c>
      <c r="H7" s="4" t="s">
        <v>237</v>
      </c>
      <c r="I7" s="4" t="s">
        <v>235</v>
      </c>
    </row>
    <row r="8" spans="1:14">
      <c r="A8" t="s">
        <v>1</v>
      </c>
      <c r="B8" t="s">
        <v>2</v>
      </c>
      <c r="C8" s="1">
        <v>-199684.98</v>
      </c>
      <c r="D8" s="17"/>
      <c r="E8" t="s">
        <v>496</v>
      </c>
      <c r="F8" s="12">
        <v>42536</v>
      </c>
      <c r="G8" s="1">
        <v>199684.98</v>
      </c>
      <c r="H8" s="1">
        <f>+C8+G8</f>
        <v>0</v>
      </c>
      <c r="J8" s="36"/>
      <c r="K8" s="78"/>
      <c r="L8" s="78"/>
      <c r="M8" s="79"/>
      <c r="N8" s="1"/>
    </row>
    <row r="9" spans="1:14">
      <c r="A9" t="s">
        <v>3</v>
      </c>
      <c r="B9" t="s">
        <v>4</v>
      </c>
      <c r="C9" s="1">
        <v>-31764.98</v>
      </c>
      <c r="D9" s="17"/>
      <c r="E9" t="s">
        <v>566</v>
      </c>
      <c r="F9" s="12">
        <v>42569</v>
      </c>
      <c r="G9" s="1">
        <v>31764.97</v>
      </c>
      <c r="H9" s="1">
        <f>+C9+G9</f>
        <v>-9.9999999983992893E-3</v>
      </c>
      <c r="J9" s="36"/>
      <c r="K9" s="78"/>
      <c r="L9" s="78"/>
      <c r="M9" s="79"/>
      <c r="N9" s="79"/>
    </row>
    <row r="10" spans="1:14">
      <c r="A10" t="s">
        <v>5</v>
      </c>
      <c r="B10" t="s">
        <v>6</v>
      </c>
      <c r="C10" s="1">
        <v>-181664.98</v>
      </c>
      <c r="D10" s="17"/>
      <c r="E10" t="s">
        <v>563</v>
      </c>
      <c r="F10" s="12">
        <v>42566</v>
      </c>
      <c r="G10" s="1">
        <v>181664.98</v>
      </c>
      <c r="H10" s="1">
        <f>+C10+G10</f>
        <v>0</v>
      </c>
      <c r="J10" s="36"/>
      <c r="K10" s="78"/>
      <c r="L10" s="78"/>
      <c r="M10" s="79"/>
      <c r="N10" s="79"/>
    </row>
    <row r="11" spans="1:14">
      <c r="A11" t="s">
        <v>7</v>
      </c>
      <c r="B11" t="s">
        <v>8</v>
      </c>
      <c r="C11" s="1">
        <v>-381164.49</v>
      </c>
      <c r="D11" s="17"/>
      <c r="E11" t="s">
        <v>546</v>
      </c>
      <c r="F11" s="12">
        <v>42579</v>
      </c>
      <c r="G11" s="1">
        <v>381164.68</v>
      </c>
      <c r="H11" s="1">
        <f>+C11+G11</f>
        <v>0.19000000000232831</v>
      </c>
      <c r="J11" s="36"/>
      <c r="K11" s="78"/>
      <c r="L11" s="78"/>
      <c r="M11" s="79"/>
      <c r="N11" s="79"/>
    </row>
    <row r="12" spans="1:14">
      <c r="A12" t="s">
        <v>9</v>
      </c>
      <c r="B12" t="s">
        <v>6</v>
      </c>
      <c r="C12" s="1">
        <v>-199684.98</v>
      </c>
      <c r="D12" s="17"/>
      <c r="F12" s="12"/>
      <c r="G12" s="1"/>
      <c r="H12" s="1"/>
      <c r="I12" t="s">
        <v>236</v>
      </c>
      <c r="J12" s="36"/>
      <c r="K12" s="78"/>
      <c r="L12" s="78"/>
      <c r="M12" s="79"/>
      <c r="N12" s="79"/>
    </row>
    <row r="13" spans="1:14">
      <c r="A13" t="s">
        <v>10</v>
      </c>
      <c r="B13" t="s">
        <v>11</v>
      </c>
      <c r="C13" s="1">
        <v>-199684.98</v>
      </c>
      <c r="D13" s="17"/>
      <c r="E13" t="s">
        <v>565</v>
      </c>
      <c r="F13" s="12">
        <v>42569</v>
      </c>
      <c r="G13" s="1">
        <v>199684.98</v>
      </c>
      <c r="H13" s="1">
        <f t="shared" ref="H13:H25" si="0">+C13+G13</f>
        <v>0</v>
      </c>
      <c r="J13" s="36"/>
      <c r="K13" s="78"/>
      <c r="L13" s="78"/>
      <c r="M13" s="79"/>
      <c r="N13" s="79"/>
    </row>
    <row r="14" spans="1:14">
      <c r="A14" t="s">
        <v>12</v>
      </c>
      <c r="B14" t="s">
        <v>13</v>
      </c>
      <c r="C14" s="1">
        <v>-199684.98</v>
      </c>
      <c r="D14" s="17"/>
      <c r="E14" t="s">
        <v>562</v>
      </c>
      <c r="F14" s="12">
        <v>42569</v>
      </c>
      <c r="G14" s="1">
        <v>199684.98</v>
      </c>
      <c r="H14" s="1">
        <f t="shared" si="0"/>
        <v>0</v>
      </c>
      <c r="J14" s="36"/>
      <c r="K14" s="78"/>
      <c r="L14" s="78"/>
      <c r="M14" s="79"/>
      <c r="N14" s="79"/>
    </row>
    <row r="15" spans="1:14">
      <c r="A15" t="s">
        <v>14</v>
      </c>
      <c r="B15" t="s">
        <v>15</v>
      </c>
      <c r="C15" s="1">
        <v>-199684.98</v>
      </c>
      <c r="D15" s="17"/>
      <c r="E15" t="s">
        <v>564</v>
      </c>
      <c r="F15" s="12">
        <v>42569</v>
      </c>
      <c r="G15" s="1">
        <v>199684.98</v>
      </c>
      <c r="H15" s="1">
        <f t="shared" si="0"/>
        <v>0</v>
      </c>
      <c r="J15" s="36"/>
      <c r="K15" s="78"/>
      <c r="L15" s="78"/>
      <c r="M15" s="79"/>
      <c r="N15" s="79"/>
    </row>
    <row r="16" spans="1:14">
      <c r="A16" t="s">
        <v>16</v>
      </c>
      <c r="B16" t="s">
        <v>17</v>
      </c>
      <c r="C16" s="1">
        <v>-293338.53000000003</v>
      </c>
      <c r="D16" s="17"/>
      <c r="E16" t="s">
        <v>431</v>
      </c>
      <c r="F16" s="12">
        <v>42569</v>
      </c>
      <c r="G16" s="1">
        <v>293338.53000000003</v>
      </c>
      <c r="H16" s="1">
        <f t="shared" si="0"/>
        <v>0</v>
      </c>
      <c r="J16" s="36"/>
      <c r="K16" s="78"/>
      <c r="L16" s="78"/>
      <c r="M16" s="79"/>
      <c r="N16" s="79"/>
    </row>
    <row r="17" spans="1:14">
      <c r="A17" t="s">
        <v>18</v>
      </c>
      <c r="B17" t="s">
        <v>19</v>
      </c>
      <c r="C17" s="1">
        <v>-322734.90000000002</v>
      </c>
      <c r="D17" s="17"/>
      <c r="E17" t="s">
        <v>433</v>
      </c>
      <c r="F17" s="12">
        <v>42569</v>
      </c>
      <c r="G17" s="1">
        <v>322734.89</v>
      </c>
      <c r="H17" s="1">
        <f t="shared" si="0"/>
        <v>-1.0000000009313226E-2</v>
      </c>
      <c r="J17" s="36"/>
      <c r="K17" s="78"/>
      <c r="L17" s="78"/>
      <c r="M17" s="79"/>
      <c r="N17" s="79"/>
    </row>
    <row r="18" spans="1:14">
      <c r="A18" t="s">
        <v>20</v>
      </c>
      <c r="B18" t="s">
        <v>21</v>
      </c>
      <c r="C18" s="1">
        <v>-322734.89</v>
      </c>
      <c r="D18" s="17"/>
      <c r="E18" t="s">
        <v>524</v>
      </c>
      <c r="F18" s="12">
        <v>42569</v>
      </c>
      <c r="G18" s="1">
        <v>322734.89</v>
      </c>
      <c r="H18" s="1">
        <f t="shared" si="0"/>
        <v>0</v>
      </c>
      <c r="J18" s="36"/>
      <c r="K18" s="78"/>
      <c r="L18" s="78"/>
      <c r="M18" s="79"/>
      <c r="N18" s="79"/>
    </row>
    <row r="19" spans="1:14">
      <c r="A19" t="s">
        <v>22</v>
      </c>
      <c r="B19" t="s">
        <v>23</v>
      </c>
      <c r="C19" s="1">
        <v>-345777.41</v>
      </c>
      <c r="D19" s="17"/>
      <c r="E19" t="s">
        <v>525</v>
      </c>
      <c r="F19" s="12">
        <v>42569</v>
      </c>
      <c r="G19" s="1">
        <v>345777.41</v>
      </c>
      <c r="H19" s="1">
        <f t="shared" si="0"/>
        <v>0</v>
      </c>
      <c r="J19" s="36"/>
      <c r="K19" s="78"/>
      <c r="L19" s="78"/>
      <c r="M19" s="79"/>
      <c r="N19" s="79"/>
    </row>
    <row r="20" spans="1:14">
      <c r="A20" t="s">
        <v>24</v>
      </c>
      <c r="B20" t="s">
        <v>25</v>
      </c>
      <c r="C20" s="1">
        <v>-322734.89</v>
      </c>
      <c r="D20" s="17"/>
      <c r="E20" t="s">
        <v>429</v>
      </c>
      <c r="F20" s="12">
        <v>42569</v>
      </c>
      <c r="G20" s="1">
        <v>322734.89</v>
      </c>
      <c r="H20" s="1">
        <f t="shared" si="0"/>
        <v>0</v>
      </c>
      <c r="J20" s="36"/>
      <c r="K20" s="78"/>
      <c r="L20" s="78"/>
      <c r="M20" s="79"/>
      <c r="N20" s="79"/>
    </row>
    <row r="21" spans="1:14">
      <c r="A21" t="s">
        <v>26</v>
      </c>
      <c r="B21" t="s">
        <v>27</v>
      </c>
      <c r="C21" s="1">
        <v>-381164.69</v>
      </c>
      <c r="D21" s="17"/>
      <c r="E21" t="s">
        <v>547</v>
      </c>
      <c r="F21" s="12">
        <v>42579</v>
      </c>
      <c r="G21" s="1">
        <v>381164.68</v>
      </c>
      <c r="H21" s="1">
        <f t="shared" si="0"/>
        <v>-1.0000000009313226E-2</v>
      </c>
      <c r="J21" s="36"/>
      <c r="K21" s="78"/>
      <c r="L21" s="78"/>
      <c r="M21" s="79"/>
      <c r="N21" s="79"/>
    </row>
    <row r="22" spans="1:14">
      <c r="A22" t="s">
        <v>28</v>
      </c>
      <c r="B22" t="s">
        <v>29</v>
      </c>
      <c r="C22" s="1">
        <v>-181664.98</v>
      </c>
      <c r="D22" s="17"/>
      <c r="E22" t="s">
        <v>559</v>
      </c>
      <c r="F22" s="12">
        <v>42566</v>
      </c>
      <c r="G22" s="1">
        <v>181664.98</v>
      </c>
      <c r="H22" s="1">
        <f t="shared" si="0"/>
        <v>0</v>
      </c>
      <c r="J22" s="36"/>
      <c r="K22" s="78"/>
      <c r="L22" s="78"/>
      <c r="M22" s="79"/>
      <c r="N22" s="79"/>
    </row>
    <row r="23" spans="1:14">
      <c r="A23" t="s">
        <v>30</v>
      </c>
      <c r="B23" t="s">
        <v>31</v>
      </c>
      <c r="C23" s="1">
        <v>-345777.41</v>
      </c>
      <c r="D23" s="17"/>
      <c r="E23" t="s">
        <v>432</v>
      </c>
      <c r="F23" s="12">
        <v>42576</v>
      </c>
      <c r="G23" s="1">
        <v>345777.41</v>
      </c>
      <c r="H23" s="1">
        <f t="shared" si="0"/>
        <v>0</v>
      </c>
      <c r="J23" s="36"/>
      <c r="K23" s="78"/>
      <c r="L23" s="78"/>
      <c r="M23" s="79"/>
      <c r="N23" s="79"/>
    </row>
    <row r="24" spans="1:14">
      <c r="A24" t="s">
        <v>32</v>
      </c>
      <c r="B24" t="s">
        <v>33</v>
      </c>
      <c r="C24" s="1">
        <v>-322734.89</v>
      </c>
      <c r="D24" s="17"/>
      <c r="E24" t="s">
        <v>527</v>
      </c>
      <c r="F24" s="12">
        <v>42576</v>
      </c>
      <c r="G24" s="1">
        <v>322734.89</v>
      </c>
      <c r="H24" s="1">
        <f t="shared" si="0"/>
        <v>0</v>
      </c>
      <c r="J24" s="36"/>
      <c r="K24" s="78"/>
      <c r="L24" s="78"/>
      <c r="M24" s="79"/>
      <c r="N24" s="79"/>
    </row>
    <row r="25" spans="1:14">
      <c r="A25" t="s">
        <v>34</v>
      </c>
      <c r="B25" t="s">
        <v>35</v>
      </c>
      <c r="C25" s="1">
        <v>-381164.69</v>
      </c>
      <c r="D25" s="17"/>
      <c r="E25" t="s">
        <v>548</v>
      </c>
      <c r="F25" s="12">
        <v>42579</v>
      </c>
      <c r="G25" s="1">
        <v>381164.68</v>
      </c>
      <c r="H25" s="1">
        <f t="shared" si="0"/>
        <v>-1.0000000009313226E-2</v>
      </c>
      <c r="J25" s="36"/>
      <c r="K25" s="78"/>
      <c r="L25" s="78"/>
      <c r="M25" s="79"/>
      <c r="N25" s="79"/>
    </row>
    <row r="26" spans="1:14">
      <c r="A26" t="s">
        <v>36</v>
      </c>
      <c r="B26" t="s">
        <v>37</v>
      </c>
      <c r="C26" s="1">
        <v>-181664.98</v>
      </c>
      <c r="D26" s="17"/>
      <c r="F26" s="12"/>
      <c r="G26" s="1"/>
      <c r="H26" s="1"/>
      <c r="I26" t="s">
        <v>236</v>
      </c>
      <c r="J26" s="36"/>
      <c r="K26" s="78"/>
      <c r="L26" s="78"/>
      <c r="M26" s="79"/>
      <c r="N26" s="79"/>
    </row>
    <row r="27" spans="1:14">
      <c r="A27" t="s">
        <v>38</v>
      </c>
      <c r="B27" t="s">
        <v>39</v>
      </c>
      <c r="C27" s="1">
        <v>113944.42</v>
      </c>
      <c r="D27" s="17"/>
      <c r="E27" t="s">
        <v>560</v>
      </c>
      <c r="F27" s="12">
        <v>42566</v>
      </c>
      <c r="G27" s="1">
        <v>199684.98</v>
      </c>
      <c r="H27" s="1">
        <f>+C27+G27</f>
        <v>313629.40000000002</v>
      </c>
      <c r="I27" t="s">
        <v>236</v>
      </c>
      <c r="J27" s="36"/>
      <c r="K27" s="78"/>
      <c r="L27" s="78"/>
      <c r="M27" s="79"/>
      <c r="N27" s="79"/>
    </row>
    <row r="28" spans="1:14">
      <c r="A28" t="s">
        <v>40</v>
      </c>
      <c r="B28" t="s">
        <v>41</v>
      </c>
      <c r="C28" s="1">
        <v>-322734.89</v>
      </c>
      <c r="D28" s="17"/>
      <c r="E28" t="s">
        <v>430</v>
      </c>
      <c r="F28" s="12">
        <v>42577</v>
      </c>
      <c r="G28" s="1">
        <v>322734.89</v>
      </c>
      <c r="H28" s="1">
        <f>+C28+G28</f>
        <v>0</v>
      </c>
      <c r="J28" s="36"/>
      <c r="K28" s="78"/>
      <c r="L28" s="78"/>
      <c r="M28" s="79"/>
      <c r="N28" s="79"/>
    </row>
    <row r="29" spans="1:14">
      <c r="A29" t="s">
        <v>42</v>
      </c>
      <c r="B29" t="s">
        <v>43</v>
      </c>
      <c r="C29" s="1">
        <v>-53840</v>
      </c>
      <c r="D29" s="17"/>
      <c r="E29" t="s">
        <v>516</v>
      </c>
      <c r="F29" s="12">
        <v>42545</v>
      </c>
      <c r="G29" s="1">
        <v>53840</v>
      </c>
      <c r="H29" s="1">
        <f t="shared" ref="H29:H34" si="1">+C29+G29</f>
        <v>0</v>
      </c>
      <c r="J29" s="36"/>
      <c r="K29" s="78"/>
      <c r="L29" s="78"/>
      <c r="M29" s="79"/>
      <c r="N29" s="79"/>
    </row>
    <row r="30" spans="1:14">
      <c r="A30" t="s">
        <v>44</v>
      </c>
      <c r="B30" t="s">
        <v>45</v>
      </c>
      <c r="C30" s="9">
        <v>-201040</v>
      </c>
      <c r="D30" s="21"/>
      <c r="E30" t="s">
        <v>534</v>
      </c>
      <c r="F30" s="12">
        <v>42563</v>
      </c>
      <c r="G30" s="1">
        <v>201040</v>
      </c>
      <c r="H30" s="1">
        <f t="shared" si="1"/>
        <v>0</v>
      </c>
      <c r="I30" s="10"/>
      <c r="J30" s="36"/>
      <c r="K30" s="78"/>
      <c r="L30" s="78"/>
      <c r="M30" s="79"/>
      <c r="N30" s="79"/>
    </row>
    <row r="31" spans="1:14">
      <c r="A31" t="s">
        <v>46</v>
      </c>
      <c r="B31" t="s">
        <v>47</v>
      </c>
      <c r="C31" s="1">
        <v>-299280</v>
      </c>
      <c r="D31" s="17"/>
      <c r="E31" t="s">
        <v>440</v>
      </c>
      <c r="F31" s="12">
        <v>42563</v>
      </c>
      <c r="G31" s="1">
        <v>299280</v>
      </c>
      <c r="H31" s="1">
        <f t="shared" si="1"/>
        <v>0</v>
      </c>
      <c r="J31" s="36"/>
      <c r="K31" s="78"/>
      <c r="L31" s="78"/>
      <c r="M31" s="79"/>
      <c r="N31" s="79"/>
    </row>
    <row r="32" spans="1:14">
      <c r="A32" t="s">
        <v>239</v>
      </c>
      <c r="B32" t="s">
        <v>240</v>
      </c>
      <c r="C32" s="1">
        <v>-114880</v>
      </c>
      <c r="D32" s="17"/>
      <c r="E32" t="s">
        <v>526</v>
      </c>
      <c r="F32" s="12">
        <v>42580</v>
      </c>
      <c r="G32" s="1">
        <v>114880</v>
      </c>
      <c r="H32" s="1">
        <f t="shared" si="1"/>
        <v>0</v>
      </c>
      <c r="J32" s="36"/>
      <c r="K32" s="78"/>
      <c r="L32" s="78"/>
      <c r="M32" s="79"/>
      <c r="N32" s="79"/>
    </row>
    <row r="33" spans="1:14">
      <c r="A33" t="s">
        <v>50</v>
      </c>
      <c r="B33" t="s">
        <v>51</v>
      </c>
      <c r="C33" s="1">
        <v>-90600</v>
      </c>
      <c r="D33" s="17"/>
      <c r="E33" t="s">
        <v>538</v>
      </c>
      <c r="F33" s="12">
        <v>42580</v>
      </c>
      <c r="G33" s="1">
        <v>125600</v>
      </c>
      <c r="H33" s="1">
        <f t="shared" si="1"/>
        <v>35000</v>
      </c>
      <c r="I33" t="s">
        <v>236</v>
      </c>
      <c r="J33" s="36"/>
      <c r="K33" s="78"/>
      <c r="L33" s="78"/>
      <c r="M33" s="79"/>
      <c r="N33" s="79"/>
    </row>
    <row r="34" spans="1:14">
      <c r="A34" t="s">
        <v>241</v>
      </c>
      <c r="B34" t="s">
        <v>242</v>
      </c>
      <c r="C34" s="1">
        <v>-193280</v>
      </c>
      <c r="D34" s="17"/>
      <c r="E34" t="s">
        <v>438</v>
      </c>
      <c r="F34" s="12">
        <v>42580</v>
      </c>
      <c r="G34" s="1">
        <v>193280</v>
      </c>
      <c r="H34" s="1">
        <f t="shared" si="1"/>
        <v>0</v>
      </c>
      <c r="J34" s="36"/>
      <c r="K34" s="78"/>
      <c r="L34" s="78"/>
      <c r="M34" s="79"/>
      <c r="N34" s="79"/>
    </row>
    <row r="35" spans="1:14">
      <c r="A35" t="s">
        <v>54</v>
      </c>
      <c r="B35" t="s">
        <v>55</v>
      </c>
      <c r="C35" s="1">
        <v>-327984.21999999997</v>
      </c>
      <c r="D35" s="17"/>
      <c r="E35" t="s">
        <v>405</v>
      </c>
      <c r="F35" s="12">
        <v>42391</v>
      </c>
      <c r="G35" s="1">
        <v>327984.21999999997</v>
      </c>
      <c r="H35" s="1">
        <f>+C35+G35</f>
        <v>0</v>
      </c>
      <c r="J35" s="36"/>
      <c r="K35" s="78"/>
      <c r="L35" s="78"/>
      <c r="M35" s="79"/>
      <c r="N35" s="79"/>
    </row>
    <row r="36" spans="1:14">
      <c r="A36" t="s">
        <v>57</v>
      </c>
      <c r="B36" t="s">
        <v>58</v>
      </c>
      <c r="C36">
        <v>-2.33</v>
      </c>
      <c r="D36" s="18"/>
      <c r="F36" s="12"/>
      <c r="G36" s="1"/>
      <c r="H36" s="1"/>
      <c r="I36" s="8" t="s">
        <v>237</v>
      </c>
      <c r="J36" s="36"/>
      <c r="K36" s="78"/>
      <c r="L36" s="78"/>
      <c r="M36" s="78"/>
      <c r="N36" s="79"/>
    </row>
    <row r="37" spans="1:14">
      <c r="A37" t="s">
        <v>59</v>
      </c>
      <c r="B37" t="s">
        <v>60</v>
      </c>
      <c r="C37" s="1">
        <v>-407964.53</v>
      </c>
      <c r="D37" s="17"/>
      <c r="E37" t="s">
        <v>436</v>
      </c>
      <c r="F37" s="12">
        <v>42404</v>
      </c>
      <c r="G37" s="1">
        <v>407962.53</v>
      </c>
      <c r="H37" s="1">
        <f>+C37+G37</f>
        <v>-2</v>
      </c>
      <c r="J37" s="36"/>
      <c r="K37" s="78"/>
      <c r="L37" s="78"/>
      <c r="M37" s="79"/>
      <c r="N37" s="79"/>
    </row>
    <row r="38" spans="1:14">
      <c r="A38" t="s">
        <v>63</v>
      </c>
      <c r="B38" t="s">
        <v>64</v>
      </c>
      <c r="C38" s="1">
        <v>-386655.38</v>
      </c>
      <c r="D38" s="17"/>
      <c r="F38" s="12"/>
      <c r="G38" s="1"/>
      <c r="H38" s="1"/>
      <c r="I38" t="s">
        <v>236</v>
      </c>
      <c r="J38" s="36"/>
      <c r="K38" s="78"/>
      <c r="L38" s="78"/>
      <c r="M38" s="79"/>
      <c r="N38" s="79"/>
    </row>
    <row r="39" spans="1:14">
      <c r="A39" t="s">
        <v>66</v>
      </c>
      <c r="B39" t="s">
        <v>67</v>
      </c>
      <c r="C39" s="5">
        <v>-485954.23</v>
      </c>
      <c r="D39" s="20"/>
      <c r="F39" s="12"/>
      <c r="G39" s="1"/>
      <c r="H39" s="1"/>
      <c r="I39" s="7"/>
      <c r="J39" s="36"/>
      <c r="K39" s="78"/>
      <c r="L39" s="78"/>
      <c r="M39" s="79"/>
      <c r="N39" s="79"/>
    </row>
    <row r="40" spans="1:14">
      <c r="A40" t="s">
        <v>68</v>
      </c>
      <c r="B40" t="s">
        <v>69</v>
      </c>
      <c r="C40" s="1">
        <v>-201720.91</v>
      </c>
      <c r="D40" s="17"/>
      <c r="E40" t="s">
        <v>505</v>
      </c>
      <c r="F40" s="12">
        <v>42433</v>
      </c>
      <c r="G40" s="1">
        <v>201720.91</v>
      </c>
      <c r="H40" s="1">
        <f>+C40-G40</f>
        <v>-403441.82</v>
      </c>
      <c r="I40" t="s">
        <v>228</v>
      </c>
      <c r="J40" s="36"/>
      <c r="K40" s="78"/>
      <c r="L40" s="78"/>
      <c r="M40" s="79"/>
      <c r="N40" s="79"/>
    </row>
    <row r="41" spans="1:14">
      <c r="A41" t="s">
        <v>70</v>
      </c>
      <c r="B41" t="s">
        <v>71</v>
      </c>
      <c r="C41" s="1">
        <v>-199381.88</v>
      </c>
      <c r="D41" s="17"/>
      <c r="E41" t="s">
        <v>484</v>
      </c>
      <c r="F41" s="12">
        <v>42445</v>
      </c>
      <c r="G41" s="1">
        <v>199381.88</v>
      </c>
      <c r="H41" s="1">
        <f t="shared" ref="H41:H51" si="2">+C41+G41</f>
        <v>0</v>
      </c>
      <c r="J41" s="36"/>
      <c r="K41" s="78"/>
      <c r="L41" s="78"/>
      <c r="M41" s="79"/>
      <c r="N41" s="79"/>
    </row>
    <row r="42" spans="1:14">
      <c r="A42" t="s">
        <v>72</v>
      </c>
      <c r="B42" t="s">
        <v>73</v>
      </c>
      <c r="C42" s="1">
        <v>-355173.85</v>
      </c>
      <c r="D42" s="17"/>
      <c r="E42" t="s">
        <v>465</v>
      </c>
      <c r="F42" s="12">
        <v>42429</v>
      </c>
      <c r="G42" s="1">
        <v>355173.85</v>
      </c>
      <c r="H42" s="1">
        <f t="shared" si="2"/>
        <v>0</v>
      </c>
      <c r="J42" s="36"/>
      <c r="K42" s="78"/>
      <c r="L42" s="78"/>
      <c r="M42" s="79"/>
      <c r="N42" s="79"/>
    </row>
    <row r="43" spans="1:14">
      <c r="A43" t="s">
        <v>74</v>
      </c>
      <c r="B43" t="s">
        <v>75</v>
      </c>
      <c r="C43" s="1">
        <v>-363500.89</v>
      </c>
      <c r="D43" s="17"/>
      <c r="E43" t="s">
        <v>434</v>
      </c>
      <c r="F43" s="12">
        <v>42426</v>
      </c>
      <c r="G43" s="1">
        <v>363500.89</v>
      </c>
      <c r="H43" s="1">
        <f t="shared" si="2"/>
        <v>0</v>
      </c>
      <c r="J43" s="36"/>
      <c r="K43" s="78"/>
      <c r="L43" s="78"/>
      <c r="M43" s="79"/>
      <c r="N43" s="79"/>
    </row>
    <row r="44" spans="1:14">
      <c r="A44" t="s">
        <v>76</v>
      </c>
      <c r="B44" t="s">
        <v>77</v>
      </c>
      <c r="C44" s="1">
        <v>-173281.88</v>
      </c>
      <c r="D44" s="17"/>
      <c r="E44" t="s">
        <v>480</v>
      </c>
      <c r="F44" s="12">
        <v>42415</v>
      </c>
      <c r="G44" s="1">
        <v>173281.88</v>
      </c>
      <c r="H44" s="1">
        <f t="shared" si="2"/>
        <v>0</v>
      </c>
      <c r="J44" s="36"/>
      <c r="K44" s="78"/>
      <c r="L44" s="78"/>
      <c r="M44" s="79"/>
      <c r="N44" s="79"/>
    </row>
    <row r="45" spans="1:14">
      <c r="A45" t="s">
        <v>78</v>
      </c>
      <c r="B45" t="s">
        <v>79</v>
      </c>
      <c r="C45" s="1">
        <v>-173281.88</v>
      </c>
      <c r="D45" s="17"/>
      <c r="E45" t="s">
        <v>476</v>
      </c>
      <c r="F45" s="12">
        <v>42429</v>
      </c>
      <c r="G45" s="1">
        <v>173281.88</v>
      </c>
      <c r="H45" s="1">
        <f t="shared" si="2"/>
        <v>0</v>
      </c>
      <c r="J45" s="36"/>
      <c r="K45" s="78"/>
      <c r="L45" s="78"/>
      <c r="M45" s="79"/>
      <c r="N45" s="79"/>
    </row>
    <row r="46" spans="1:14">
      <c r="A46" t="s">
        <v>82</v>
      </c>
      <c r="B46" t="s">
        <v>83</v>
      </c>
      <c r="C46" s="1">
        <v>-173281.88</v>
      </c>
      <c r="D46" s="17"/>
      <c r="E46" t="s">
        <v>481</v>
      </c>
      <c r="F46" s="12">
        <v>42475</v>
      </c>
      <c r="G46" s="1">
        <v>173281.88</v>
      </c>
      <c r="H46" s="1">
        <f t="shared" si="2"/>
        <v>0</v>
      </c>
      <c r="J46" s="36"/>
      <c r="K46" s="78"/>
      <c r="L46" s="78"/>
      <c r="M46" s="79"/>
      <c r="N46" s="79"/>
    </row>
    <row r="47" spans="1:14">
      <c r="A47" t="s">
        <v>84</v>
      </c>
      <c r="B47" t="s">
        <v>85</v>
      </c>
      <c r="C47" s="1">
        <v>-173281.88</v>
      </c>
      <c r="D47" s="17"/>
      <c r="E47" t="s">
        <v>479</v>
      </c>
      <c r="F47" s="12">
        <v>42475</v>
      </c>
      <c r="G47" s="1">
        <v>173281.88</v>
      </c>
      <c r="H47" s="1">
        <f t="shared" si="2"/>
        <v>0</v>
      </c>
      <c r="J47" s="36"/>
      <c r="K47" s="78"/>
      <c r="L47" s="78"/>
      <c r="M47" s="79"/>
      <c r="N47" s="79"/>
    </row>
    <row r="48" spans="1:14">
      <c r="A48" t="s">
        <v>86</v>
      </c>
      <c r="B48" t="s">
        <v>87</v>
      </c>
      <c r="C48" s="1">
        <v>-251360.44</v>
      </c>
      <c r="D48" s="17"/>
      <c r="E48" t="s">
        <v>461</v>
      </c>
      <c r="F48" s="12">
        <v>42489</v>
      </c>
      <c r="G48" s="1">
        <v>251360.44</v>
      </c>
      <c r="H48" s="1">
        <f t="shared" si="2"/>
        <v>0</v>
      </c>
      <c r="J48" s="36"/>
      <c r="K48" s="78"/>
      <c r="L48" s="78"/>
      <c r="M48" s="79"/>
      <c r="N48" s="79"/>
    </row>
    <row r="49" spans="1:14">
      <c r="A49" t="s">
        <v>90</v>
      </c>
      <c r="B49" t="s">
        <v>91</v>
      </c>
      <c r="C49" s="1">
        <v>-208540.21</v>
      </c>
      <c r="D49" s="17"/>
      <c r="E49" t="s">
        <v>520</v>
      </c>
      <c r="F49" s="12">
        <v>42513</v>
      </c>
      <c r="G49" s="1">
        <v>208540.21</v>
      </c>
      <c r="H49" s="1">
        <f t="shared" si="2"/>
        <v>0</v>
      </c>
      <c r="J49" s="36"/>
      <c r="K49" s="78"/>
      <c r="L49" s="78"/>
      <c r="M49" s="79"/>
      <c r="N49" s="79"/>
    </row>
    <row r="50" spans="1:14">
      <c r="A50" t="s">
        <v>92</v>
      </c>
      <c r="B50" t="s">
        <v>93</v>
      </c>
      <c r="C50" s="1">
        <v>-228250.21</v>
      </c>
      <c r="D50" s="17"/>
      <c r="E50" t="s">
        <v>426</v>
      </c>
      <c r="F50" s="12">
        <v>42513</v>
      </c>
      <c r="G50" s="1">
        <v>228250.21</v>
      </c>
      <c r="H50" s="1">
        <f t="shared" si="2"/>
        <v>0</v>
      </c>
      <c r="J50" s="36"/>
      <c r="K50" s="78"/>
      <c r="L50" s="78"/>
      <c r="M50" s="79"/>
      <c r="N50" s="79"/>
    </row>
    <row r="51" spans="1:14">
      <c r="A51" t="s">
        <v>94</v>
      </c>
      <c r="B51" t="s">
        <v>95</v>
      </c>
      <c r="C51" s="1">
        <v>-270738.48</v>
      </c>
      <c r="D51" s="17"/>
      <c r="E51" t="s">
        <v>459</v>
      </c>
      <c r="F51" s="12">
        <v>42492</v>
      </c>
      <c r="G51" s="1">
        <v>270738.48</v>
      </c>
      <c r="H51" s="1">
        <f t="shared" si="2"/>
        <v>0</v>
      </c>
      <c r="J51" s="36"/>
      <c r="K51" s="78"/>
      <c r="L51" s="78"/>
      <c r="M51" s="79"/>
      <c r="N51" s="79"/>
    </row>
    <row r="52" spans="1:14">
      <c r="A52" t="s">
        <v>96</v>
      </c>
      <c r="B52" t="s">
        <v>97</v>
      </c>
      <c r="C52">
        <v>-1</v>
      </c>
      <c r="D52" s="19"/>
      <c r="F52" s="12"/>
      <c r="G52" s="1"/>
      <c r="H52" s="1"/>
      <c r="I52" s="6"/>
      <c r="J52" s="36"/>
      <c r="K52" s="78"/>
      <c r="L52" s="78"/>
      <c r="M52" s="78"/>
      <c r="N52" s="79"/>
    </row>
    <row r="53" spans="1:14">
      <c r="A53" t="s">
        <v>99</v>
      </c>
      <c r="B53" t="s">
        <v>100</v>
      </c>
      <c r="C53" s="9">
        <v>-0.03</v>
      </c>
      <c r="D53" s="19"/>
      <c r="F53" s="12"/>
      <c r="G53" s="1"/>
      <c r="H53" s="1"/>
      <c r="I53" s="6"/>
      <c r="J53" s="36"/>
      <c r="K53" s="78"/>
      <c r="L53" s="78"/>
      <c r="M53" s="78"/>
      <c r="N53" s="79"/>
    </row>
    <row r="54" spans="1:14">
      <c r="A54" t="s">
        <v>101</v>
      </c>
      <c r="B54" t="s">
        <v>102</v>
      </c>
      <c r="C54" s="9">
        <v>-291295.81</v>
      </c>
      <c r="D54" s="17"/>
      <c r="E54" t="s">
        <v>458</v>
      </c>
      <c r="F54" s="12">
        <v>42487</v>
      </c>
      <c r="G54" s="1">
        <v>291295.81</v>
      </c>
      <c r="H54" s="1">
        <f t="shared" ref="H54:H64" si="3">+C54+G54</f>
        <v>0</v>
      </c>
      <c r="J54" s="36"/>
      <c r="K54" s="78"/>
      <c r="L54" s="78"/>
      <c r="M54" s="79"/>
      <c r="N54" s="79"/>
    </row>
    <row r="55" spans="1:14">
      <c r="A55" t="s">
        <v>103</v>
      </c>
      <c r="B55" t="s">
        <v>104</v>
      </c>
      <c r="C55" s="1">
        <v>-208540.21</v>
      </c>
      <c r="D55" s="17"/>
      <c r="E55" t="s">
        <v>517</v>
      </c>
      <c r="F55" s="12">
        <v>42534</v>
      </c>
      <c r="G55" s="1">
        <v>208540.21</v>
      </c>
      <c r="H55" s="1">
        <f t="shared" si="3"/>
        <v>0</v>
      </c>
      <c r="J55" s="36"/>
      <c r="K55" s="78"/>
      <c r="L55" s="78"/>
      <c r="M55" s="79"/>
      <c r="N55" s="79"/>
    </row>
    <row r="56" spans="1:14">
      <c r="A56" t="s">
        <v>105</v>
      </c>
      <c r="B56" t="s">
        <v>106</v>
      </c>
      <c r="C56" s="1">
        <v>-228250.21</v>
      </c>
      <c r="D56" s="17"/>
      <c r="E56" t="s">
        <v>428</v>
      </c>
      <c r="F56" s="12">
        <v>42534</v>
      </c>
      <c r="G56" s="1">
        <v>228250.21</v>
      </c>
      <c r="H56" s="1">
        <f t="shared" si="3"/>
        <v>0</v>
      </c>
      <c r="J56" s="36"/>
      <c r="K56" s="78"/>
      <c r="L56" s="78"/>
      <c r="M56" s="79"/>
      <c r="N56" s="79"/>
    </row>
    <row r="57" spans="1:14">
      <c r="A57" t="s">
        <v>107</v>
      </c>
      <c r="B57" t="s">
        <v>108</v>
      </c>
      <c r="C57" s="1">
        <v>-228250.21</v>
      </c>
      <c r="D57" s="17"/>
      <c r="E57" t="s">
        <v>521</v>
      </c>
      <c r="F57" s="12">
        <v>42535</v>
      </c>
      <c r="G57" s="1">
        <v>228250.21</v>
      </c>
      <c r="H57" s="1">
        <f t="shared" si="3"/>
        <v>0</v>
      </c>
      <c r="J57" s="36"/>
      <c r="K57" s="78"/>
      <c r="L57" s="78"/>
      <c r="M57" s="79"/>
      <c r="N57" s="79"/>
    </row>
    <row r="58" spans="1:14">
      <c r="A58" t="s">
        <v>109</v>
      </c>
      <c r="B58" t="s">
        <v>110</v>
      </c>
      <c r="C58" s="1">
        <v>-228250.21</v>
      </c>
      <c r="D58" s="17"/>
      <c r="E58" t="s">
        <v>518</v>
      </c>
      <c r="F58" s="12">
        <v>42535</v>
      </c>
      <c r="G58" s="1">
        <v>228250.21</v>
      </c>
      <c r="H58" s="1">
        <f t="shared" si="3"/>
        <v>0</v>
      </c>
      <c r="J58" s="36"/>
      <c r="K58" s="78"/>
      <c r="L58" s="78"/>
      <c r="M58" s="79"/>
      <c r="N58" s="79"/>
    </row>
    <row r="59" spans="1:14">
      <c r="A59" t="s">
        <v>111</v>
      </c>
      <c r="B59" t="s">
        <v>112</v>
      </c>
      <c r="C59" s="1">
        <v>-208540.21</v>
      </c>
      <c r="D59" s="17"/>
      <c r="E59" t="s">
        <v>424</v>
      </c>
      <c r="F59" s="12">
        <v>42538</v>
      </c>
      <c r="G59" s="1">
        <v>208540.21</v>
      </c>
      <c r="H59" s="1">
        <f t="shared" si="3"/>
        <v>0</v>
      </c>
      <c r="J59" s="36"/>
      <c r="K59" s="78"/>
      <c r="L59" s="78"/>
      <c r="M59" s="79"/>
      <c r="N59" s="79"/>
    </row>
    <row r="60" spans="1:14">
      <c r="A60" t="s">
        <v>113</v>
      </c>
      <c r="B60" t="s">
        <v>114</v>
      </c>
      <c r="C60" s="1">
        <v>-228250.21</v>
      </c>
      <c r="D60" s="17"/>
      <c r="E60" t="s">
        <v>425</v>
      </c>
      <c r="F60" s="12">
        <v>42538</v>
      </c>
      <c r="G60" s="1">
        <v>228250.21</v>
      </c>
      <c r="H60" s="1">
        <f t="shared" si="3"/>
        <v>0</v>
      </c>
      <c r="J60" s="36"/>
      <c r="K60" s="78"/>
      <c r="L60" s="78"/>
      <c r="M60" s="79"/>
      <c r="N60" s="79"/>
    </row>
    <row r="61" spans="1:14">
      <c r="A61" t="s">
        <v>115</v>
      </c>
      <c r="B61" t="s">
        <v>116</v>
      </c>
      <c r="C61" s="1">
        <v>-253836.04</v>
      </c>
      <c r="D61" s="17"/>
      <c r="E61" t="s">
        <v>541</v>
      </c>
      <c r="F61" s="12">
        <v>42542</v>
      </c>
      <c r="G61" s="1">
        <v>253836.04</v>
      </c>
      <c r="H61" s="1">
        <f t="shared" si="3"/>
        <v>0</v>
      </c>
      <c r="J61" s="36"/>
      <c r="K61" s="78"/>
      <c r="L61" s="78"/>
      <c r="M61" s="79"/>
      <c r="N61" s="79"/>
    </row>
    <row r="62" spans="1:14">
      <c r="A62" t="s">
        <v>117</v>
      </c>
      <c r="B62" t="s">
        <v>118</v>
      </c>
      <c r="C62" s="1">
        <v>-208540.21</v>
      </c>
      <c r="D62" s="17"/>
      <c r="E62" t="s">
        <v>420</v>
      </c>
      <c r="F62" s="12">
        <v>42545</v>
      </c>
      <c r="G62" s="1">
        <v>208540.21</v>
      </c>
      <c r="H62" s="1">
        <f t="shared" si="3"/>
        <v>0</v>
      </c>
      <c r="J62" s="36"/>
      <c r="K62" s="78"/>
      <c r="L62" s="78"/>
      <c r="M62" s="79"/>
      <c r="N62" s="79"/>
    </row>
    <row r="63" spans="1:14">
      <c r="A63" t="s">
        <v>119</v>
      </c>
      <c r="B63" t="s">
        <v>120</v>
      </c>
      <c r="C63" s="1">
        <v>-228250.21</v>
      </c>
      <c r="D63" s="17"/>
      <c r="E63" t="s">
        <v>418</v>
      </c>
      <c r="F63" s="12">
        <v>42545</v>
      </c>
      <c r="G63" s="1">
        <v>228250.21</v>
      </c>
      <c r="H63" s="1">
        <f t="shared" si="3"/>
        <v>0</v>
      </c>
      <c r="J63" s="36"/>
      <c r="K63" s="78"/>
      <c r="L63" s="78"/>
      <c r="M63" s="79"/>
      <c r="N63" s="79"/>
    </row>
    <row r="64" spans="1:14">
      <c r="A64" t="s">
        <v>121</v>
      </c>
      <c r="B64" t="s">
        <v>122</v>
      </c>
      <c r="C64" s="1">
        <v>-228250.21</v>
      </c>
      <c r="D64" s="17"/>
      <c r="E64" t="s">
        <v>419</v>
      </c>
      <c r="F64" s="12">
        <v>42545</v>
      </c>
      <c r="G64" s="1">
        <v>228250.21</v>
      </c>
      <c r="H64" s="1">
        <f t="shared" si="3"/>
        <v>0</v>
      </c>
      <c r="J64" s="36"/>
      <c r="K64" s="78"/>
      <c r="L64" s="78"/>
      <c r="M64" s="79"/>
      <c r="N64" s="79"/>
    </row>
    <row r="65" spans="1:14">
      <c r="A65" t="s">
        <v>123</v>
      </c>
      <c r="B65" t="s">
        <v>124</v>
      </c>
      <c r="C65" s="1">
        <v>-114700</v>
      </c>
      <c r="D65" s="17"/>
      <c r="F65" s="12"/>
      <c r="G65" s="1"/>
      <c r="H65" s="1"/>
      <c r="I65" t="s">
        <v>236</v>
      </c>
      <c r="J65" s="36"/>
      <c r="K65" s="78"/>
      <c r="L65" s="78"/>
      <c r="M65" s="79"/>
      <c r="N65" s="79"/>
    </row>
    <row r="66" spans="1:14">
      <c r="A66" t="s">
        <v>125</v>
      </c>
      <c r="B66" t="s">
        <v>126</v>
      </c>
      <c r="C66" s="1">
        <v>-287205.17</v>
      </c>
      <c r="D66" s="17"/>
      <c r="E66" t="s">
        <v>558</v>
      </c>
      <c r="F66" s="12">
        <v>42566</v>
      </c>
      <c r="G66" s="1">
        <v>287205.17</v>
      </c>
      <c r="H66" s="1">
        <f>+C66+G66</f>
        <v>0</v>
      </c>
      <c r="J66" s="36"/>
      <c r="K66" s="78"/>
      <c r="L66" s="78"/>
      <c r="M66" s="79"/>
      <c r="N66" s="79"/>
    </row>
    <row r="67" spans="1:14">
      <c r="A67" t="s">
        <v>127</v>
      </c>
      <c r="B67" t="s">
        <v>128</v>
      </c>
      <c r="C67" s="1">
        <v>-287205.17</v>
      </c>
      <c r="D67" s="17"/>
      <c r="E67" t="s">
        <v>557</v>
      </c>
      <c r="F67" s="12">
        <v>42566</v>
      </c>
      <c r="G67" s="1">
        <v>287205.17</v>
      </c>
      <c r="H67" s="1">
        <f>+C67+G67</f>
        <v>0</v>
      </c>
      <c r="J67" s="36"/>
      <c r="K67" s="78"/>
      <c r="L67" s="78"/>
      <c r="M67" s="79"/>
      <c r="N67" s="79"/>
    </row>
    <row r="68" spans="1:14">
      <c r="A68" t="s">
        <v>129</v>
      </c>
      <c r="B68" t="s">
        <v>130</v>
      </c>
      <c r="C68" s="1">
        <v>-287205.17</v>
      </c>
      <c r="D68" s="17"/>
      <c r="E68" t="s">
        <v>555</v>
      </c>
      <c r="F68" s="12">
        <v>42566</v>
      </c>
      <c r="G68" s="1">
        <v>287205.17</v>
      </c>
      <c r="H68" s="1">
        <f>+C68+G68</f>
        <v>0</v>
      </c>
      <c r="J68" s="36"/>
      <c r="K68" s="78"/>
      <c r="L68" s="78"/>
      <c r="M68" s="79"/>
      <c r="N68" s="79"/>
    </row>
    <row r="69" spans="1:14">
      <c r="A69" t="s">
        <v>131</v>
      </c>
      <c r="B69" t="s">
        <v>132</v>
      </c>
      <c r="C69" s="1">
        <v>-493025.3</v>
      </c>
      <c r="D69" s="17"/>
      <c r="F69" s="12"/>
      <c r="G69" s="1"/>
      <c r="H69" s="1"/>
      <c r="I69" t="s">
        <v>228</v>
      </c>
      <c r="J69" s="36"/>
      <c r="K69" s="78"/>
      <c r="L69" s="78"/>
      <c r="M69" s="79"/>
      <c r="N69" s="79"/>
    </row>
    <row r="70" spans="1:14">
      <c r="A70" t="s">
        <v>133</v>
      </c>
      <c r="B70" t="s">
        <v>134</v>
      </c>
      <c r="C70" s="1">
        <v>-287205.17</v>
      </c>
      <c r="D70" s="17"/>
      <c r="E70" t="s">
        <v>554</v>
      </c>
      <c r="F70" s="12">
        <v>42571</v>
      </c>
      <c r="G70" s="1">
        <v>287205.17</v>
      </c>
      <c r="H70" s="1">
        <f t="shared" ref="H70:H76" si="4">+C70+G70</f>
        <v>0</v>
      </c>
      <c r="J70" s="36"/>
      <c r="K70" s="78"/>
      <c r="L70" s="78"/>
      <c r="M70" s="79"/>
      <c r="N70" s="79"/>
    </row>
    <row r="71" spans="1:14">
      <c r="A71" t="s">
        <v>135</v>
      </c>
      <c r="B71" t="s">
        <v>136</v>
      </c>
      <c r="C71" s="1">
        <v>-64436.71</v>
      </c>
      <c r="D71" s="17"/>
      <c r="E71" t="s">
        <v>540</v>
      </c>
      <c r="F71" s="12">
        <v>42555</v>
      </c>
      <c r="G71" s="1">
        <v>64436.71</v>
      </c>
      <c r="H71" s="1">
        <f t="shared" si="4"/>
        <v>0</v>
      </c>
      <c r="J71" s="36"/>
      <c r="K71" s="78"/>
      <c r="L71" s="78"/>
      <c r="M71" s="79"/>
      <c r="N71" s="79"/>
    </row>
    <row r="72" spans="1:14">
      <c r="A72" t="s">
        <v>137</v>
      </c>
      <c r="B72" t="s">
        <v>138</v>
      </c>
      <c r="C72" s="1">
        <v>-338598.28</v>
      </c>
      <c r="D72" s="17"/>
      <c r="E72" t="s">
        <v>523</v>
      </c>
      <c r="F72" s="12">
        <v>42555</v>
      </c>
      <c r="G72" s="1">
        <v>338598.28</v>
      </c>
      <c r="H72" s="1">
        <f t="shared" si="4"/>
        <v>0</v>
      </c>
      <c r="J72" s="36"/>
      <c r="K72" s="78"/>
      <c r="L72" s="78"/>
      <c r="M72" s="79"/>
      <c r="N72" s="79"/>
    </row>
    <row r="73" spans="1:14">
      <c r="A73" t="s">
        <v>139</v>
      </c>
      <c r="B73" t="s">
        <v>140</v>
      </c>
      <c r="C73" s="1">
        <v>-296665.57</v>
      </c>
      <c r="D73" s="17"/>
      <c r="E73" t="s">
        <v>412</v>
      </c>
      <c r="F73" s="12">
        <v>42555</v>
      </c>
      <c r="G73" s="1">
        <v>296665.57</v>
      </c>
      <c r="H73" s="1">
        <f t="shared" si="4"/>
        <v>0</v>
      </c>
      <c r="I73" t="s">
        <v>228</v>
      </c>
      <c r="J73" s="36"/>
      <c r="K73" s="78"/>
      <c r="L73" s="78"/>
      <c r="M73" s="79"/>
      <c r="N73" s="79"/>
    </row>
    <row r="74" spans="1:14">
      <c r="A74" t="s">
        <v>141</v>
      </c>
      <c r="B74" t="s">
        <v>142</v>
      </c>
      <c r="C74" s="1">
        <v>-655167.04</v>
      </c>
      <c r="D74" s="17"/>
      <c r="E74" t="s">
        <v>530</v>
      </c>
      <c r="F74" s="12">
        <v>42555</v>
      </c>
      <c r="G74" s="1">
        <v>655167.04</v>
      </c>
      <c r="H74" s="1">
        <f t="shared" si="4"/>
        <v>0</v>
      </c>
      <c r="J74" s="36"/>
      <c r="K74" s="78"/>
      <c r="L74" s="78"/>
      <c r="M74" s="79"/>
      <c r="N74" s="79"/>
    </row>
    <row r="75" spans="1:14">
      <c r="A75" t="s">
        <v>143</v>
      </c>
      <c r="B75" t="s">
        <v>144</v>
      </c>
      <c r="C75" s="1">
        <v>-334550.12</v>
      </c>
      <c r="D75" s="17"/>
      <c r="E75" t="s">
        <v>514</v>
      </c>
      <c r="F75" s="12">
        <v>42565</v>
      </c>
      <c r="G75" s="1">
        <v>334550.12</v>
      </c>
      <c r="H75" s="1">
        <f t="shared" si="4"/>
        <v>0</v>
      </c>
      <c r="J75" s="36"/>
      <c r="K75" s="78"/>
      <c r="L75" s="78"/>
      <c r="M75" s="79"/>
      <c r="N75" s="79"/>
    </row>
    <row r="76" spans="1:14">
      <c r="A76" t="s">
        <v>145</v>
      </c>
      <c r="B76" t="s">
        <v>146</v>
      </c>
      <c r="C76" s="1">
        <v>-587549.94999999995</v>
      </c>
      <c r="D76" s="17"/>
      <c r="E76" t="s">
        <v>532</v>
      </c>
      <c r="F76" s="12">
        <v>42565</v>
      </c>
      <c r="G76" s="1">
        <v>587549.94999999995</v>
      </c>
      <c r="H76" s="1">
        <f t="shared" si="4"/>
        <v>0</v>
      </c>
      <c r="J76" s="36"/>
      <c r="K76" s="78"/>
      <c r="L76" s="78"/>
      <c r="M76" s="79"/>
      <c r="N76" s="79"/>
    </row>
    <row r="77" spans="1:14">
      <c r="A77" t="s">
        <v>243</v>
      </c>
      <c r="B77" t="s">
        <v>244</v>
      </c>
      <c r="C77" s="1">
        <v>98851.76</v>
      </c>
      <c r="D77" s="17"/>
      <c r="E77" t="s">
        <v>536</v>
      </c>
      <c r="F77" s="12">
        <v>42569</v>
      </c>
      <c r="G77" s="1">
        <v>126239.03</v>
      </c>
      <c r="H77" s="1">
        <f t="shared" ref="H77:H104" si="5">+C77+G77</f>
        <v>225090.78999999998</v>
      </c>
      <c r="I77" t="s">
        <v>236</v>
      </c>
      <c r="J77" s="36"/>
      <c r="K77" s="78"/>
      <c r="L77" s="78"/>
      <c r="M77" s="79"/>
      <c r="N77" s="79"/>
    </row>
    <row r="78" spans="1:14">
      <c r="A78" t="s">
        <v>147</v>
      </c>
      <c r="B78" t="s">
        <v>148</v>
      </c>
      <c r="C78" s="1">
        <v>-22245.17</v>
      </c>
      <c r="D78" s="17"/>
      <c r="E78" t="s">
        <v>556</v>
      </c>
      <c r="F78" s="12">
        <v>42566</v>
      </c>
      <c r="G78" s="1">
        <v>22245.17</v>
      </c>
      <c r="H78" s="1">
        <f t="shared" si="5"/>
        <v>0</v>
      </c>
      <c r="J78" s="36"/>
      <c r="K78" s="78"/>
      <c r="L78" s="78"/>
      <c r="M78" s="79"/>
      <c r="N78" s="79"/>
    </row>
    <row r="79" spans="1:14">
      <c r="A79" t="s">
        <v>149</v>
      </c>
      <c r="B79" t="s">
        <v>150</v>
      </c>
      <c r="C79" s="1">
        <v>-82267.37</v>
      </c>
      <c r="D79" s="17"/>
      <c r="E79" t="s">
        <v>553</v>
      </c>
      <c r="F79" s="12">
        <v>42569</v>
      </c>
      <c r="G79" s="1">
        <v>82267.37</v>
      </c>
      <c r="H79" s="1">
        <f t="shared" si="5"/>
        <v>0</v>
      </c>
      <c r="J79" s="36"/>
      <c r="K79" s="78"/>
      <c r="L79" s="78"/>
      <c r="M79" s="79"/>
      <c r="N79" s="79"/>
    </row>
    <row r="80" spans="1:14">
      <c r="A80" t="s">
        <v>151</v>
      </c>
      <c r="B80" t="s">
        <v>152</v>
      </c>
      <c r="C80" s="11">
        <v>-74411.240000000005</v>
      </c>
      <c r="D80" s="17"/>
      <c r="E80" t="s">
        <v>535</v>
      </c>
      <c r="F80" s="12">
        <v>42569</v>
      </c>
      <c r="G80" s="1">
        <v>74411.25</v>
      </c>
      <c r="H80" s="1">
        <f t="shared" si="5"/>
        <v>9.9999999947613105E-3</v>
      </c>
      <c r="J80" s="36"/>
      <c r="K80" s="78"/>
      <c r="L80" s="78"/>
      <c r="M80" s="79"/>
      <c r="N80" s="79"/>
    </row>
    <row r="81" spans="1:14">
      <c r="A81" t="s">
        <v>153</v>
      </c>
      <c r="B81" t="s">
        <v>154</v>
      </c>
      <c r="C81" s="1">
        <v>-173281.88</v>
      </c>
      <c r="D81" s="17"/>
      <c r="E81" t="s">
        <v>477</v>
      </c>
      <c r="F81" s="12">
        <v>42300</v>
      </c>
      <c r="G81" s="1">
        <v>173281.88</v>
      </c>
      <c r="H81" s="1">
        <f t="shared" si="5"/>
        <v>0</v>
      </c>
      <c r="J81" s="36"/>
      <c r="K81" s="78"/>
      <c r="L81" s="78"/>
      <c r="M81" s="79"/>
      <c r="N81" s="79"/>
    </row>
    <row r="82" spans="1:14">
      <c r="A82" t="s">
        <v>155</v>
      </c>
      <c r="B82" t="s">
        <v>156</v>
      </c>
      <c r="C82" s="1">
        <v>-273384.83</v>
      </c>
      <c r="D82" s="17"/>
      <c r="E82" t="s">
        <v>449</v>
      </c>
      <c r="F82" s="12">
        <v>42569</v>
      </c>
      <c r="G82" s="1">
        <v>273384.83</v>
      </c>
      <c r="H82" s="1">
        <f t="shared" si="5"/>
        <v>0</v>
      </c>
      <c r="J82" s="36"/>
      <c r="K82" s="78"/>
      <c r="L82" s="78"/>
      <c r="M82" s="79"/>
      <c r="N82" s="79"/>
    </row>
    <row r="83" spans="1:14">
      <c r="A83" t="s">
        <v>157</v>
      </c>
      <c r="B83" t="s">
        <v>158</v>
      </c>
      <c r="C83" s="1">
        <v>-208540.21</v>
      </c>
      <c r="D83" s="17"/>
      <c r="E83" t="s">
        <v>421</v>
      </c>
      <c r="F83" s="12">
        <v>42566</v>
      </c>
      <c r="G83" s="1">
        <v>208540.21</v>
      </c>
      <c r="H83" s="1">
        <f t="shared" si="5"/>
        <v>0</v>
      </c>
      <c r="J83" s="36"/>
      <c r="K83" s="78"/>
      <c r="L83" s="78"/>
      <c r="M83" s="79"/>
      <c r="N83" s="79"/>
    </row>
    <row r="84" spans="1:14">
      <c r="A84" t="s">
        <v>159</v>
      </c>
      <c r="B84" t="s">
        <v>160</v>
      </c>
      <c r="C84" s="1">
        <v>-219610.22</v>
      </c>
      <c r="D84" s="17"/>
      <c r="E84" t="s">
        <v>519</v>
      </c>
      <c r="F84" s="12">
        <v>42566</v>
      </c>
      <c r="G84" s="1">
        <v>219610.22</v>
      </c>
      <c r="H84" s="1">
        <f t="shared" si="5"/>
        <v>0</v>
      </c>
      <c r="J84" s="36"/>
      <c r="K84" s="78"/>
      <c r="L84" s="78"/>
      <c r="M84" s="79"/>
      <c r="N84" s="79"/>
    </row>
    <row r="85" spans="1:14">
      <c r="A85" t="s">
        <v>161</v>
      </c>
      <c r="B85" t="s">
        <v>162</v>
      </c>
      <c r="C85" s="1">
        <v>-228250.21</v>
      </c>
      <c r="D85" s="17"/>
      <c r="E85" t="s">
        <v>422</v>
      </c>
      <c r="F85" s="12">
        <v>42566</v>
      </c>
      <c r="G85" s="1">
        <v>228250.21</v>
      </c>
      <c r="H85" s="1">
        <f t="shared" si="5"/>
        <v>0</v>
      </c>
      <c r="J85" s="36"/>
      <c r="K85" s="78"/>
      <c r="L85" s="78"/>
      <c r="M85" s="79"/>
      <c r="N85" s="79"/>
    </row>
    <row r="86" spans="1:14">
      <c r="A86" t="s">
        <v>163</v>
      </c>
      <c r="B86" t="s">
        <v>164</v>
      </c>
      <c r="C86" s="1">
        <v>-228250.21</v>
      </c>
      <c r="D86" s="17"/>
      <c r="E86" t="s">
        <v>522</v>
      </c>
      <c r="F86" s="12">
        <v>42566</v>
      </c>
      <c r="G86" s="1">
        <v>228250.21</v>
      </c>
      <c r="H86" s="1">
        <f t="shared" si="5"/>
        <v>0</v>
      </c>
      <c r="J86" s="36"/>
      <c r="K86" s="78"/>
      <c r="L86" s="78"/>
      <c r="M86" s="79"/>
      <c r="N86" s="79"/>
    </row>
    <row r="87" spans="1:14">
      <c r="A87" t="s">
        <v>165</v>
      </c>
      <c r="B87" t="s">
        <v>166</v>
      </c>
      <c r="C87" s="1">
        <v>-273384.83</v>
      </c>
      <c r="D87" s="17"/>
      <c r="E87" t="s">
        <v>448</v>
      </c>
      <c r="F87" s="12">
        <v>42569</v>
      </c>
      <c r="G87" s="1">
        <v>273384.83</v>
      </c>
      <c r="H87" s="1">
        <f t="shared" si="5"/>
        <v>0</v>
      </c>
      <c r="J87" s="36"/>
      <c r="K87" s="78"/>
      <c r="L87" s="78"/>
      <c r="M87" s="79"/>
      <c r="N87" s="79"/>
    </row>
    <row r="88" spans="1:14">
      <c r="A88" t="s">
        <v>167</v>
      </c>
      <c r="B88" t="s">
        <v>168</v>
      </c>
      <c r="C88" s="1">
        <v>-73439.02</v>
      </c>
      <c r="D88" s="17"/>
      <c r="E88" t="s">
        <v>542</v>
      </c>
      <c r="F88" s="12">
        <v>42569</v>
      </c>
      <c r="G88" s="1">
        <v>253836.04</v>
      </c>
      <c r="H88" s="1">
        <f t="shared" si="5"/>
        <v>180397.02000000002</v>
      </c>
      <c r="I88" t="s">
        <v>236</v>
      </c>
      <c r="J88" s="36"/>
      <c r="K88" s="78"/>
      <c r="L88" s="78"/>
      <c r="M88" s="79"/>
      <c r="N88" s="79"/>
    </row>
    <row r="89" spans="1:14">
      <c r="A89" t="s">
        <v>169</v>
      </c>
      <c r="B89" t="s">
        <v>170</v>
      </c>
      <c r="C89" s="1">
        <v>-309031.88</v>
      </c>
      <c r="D89" s="17"/>
      <c r="E89" t="s">
        <v>545</v>
      </c>
      <c r="F89" s="12">
        <v>42569</v>
      </c>
      <c r="G89" s="1">
        <v>309031.88</v>
      </c>
      <c r="H89" s="1">
        <f t="shared" si="5"/>
        <v>0</v>
      </c>
      <c r="J89" s="36"/>
      <c r="K89" s="78"/>
      <c r="L89" s="78"/>
      <c r="M89" s="79"/>
      <c r="N89" s="79"/>
    </row>
    <row r="90" spans="1:14">
      <c r="A90" t="s">
        <v>171</v>
      </c>
      <c r="B90" t="s">
        <v>172</v>
      </c>
      <c r="C90" s="1">
        <v>-355173.85</v>
      </c>
      <c r="D90" s="17"/>
      <c r="E90" t="s">
        <v>467</v>
      </c>
      <c r="F90" s="12">
        <v>42569</v>
      </c>
      <c r="G90" s="1">
        <v>355173.85</v>
      </c>
      <c r="H90" s="1">
        <f t="shared" si="5"/>
        <v>0</v>
      </c>
      <c r="J90" s="36"/>
      <c r="K90" s="78"/>
      <c r="L90" s="78"/>
      <c r="M90" s="79"/>
      <c r="N90" s="79"/>
    </row>
    <row r="91" spans="1:14">
      <c r="A91" t="s">
        <v>173</v>
      </c>
      <c r="B91" t="s">
        <v>174</v>
      </c>
      <c r="C91" s="1">
        <v>-355173.85</v>
      </c>
      <c r="D91" s="17"/>
      <c r="E91" t="s">
        <v>469</v>
      </c>
      <c r="F91" s="12">
        <v>42569</v>
      </c>
      <c r="G91" s="1">
        <v>355173.85</v>
      </c>
      <c r="H91" s="1">
        <f t="shared" si="5"/>
        <v>0</v>
      </c>
      <c r="J91" s="36"/>
      <c r="K91" s="78"/>
      <c r="L91" s="78"/>
      <c r="M91" s="79"/>
      <c r="N91" s="79"/>
    </row>
    <row r="92" spans="1:14">
      <c r="A92" t="s">
        <v>175</v>
      </c>
      <c r="B92" t="s">
        <v>176</v>
      </c>
      <c r="C92" s="1">
        <v>-355173.85</v>
      </c>
      <c r="D92" s="17"/>
      <c r="E92" t="s">
        <v>466</v>
      </c>
      <c r="F92" s="12">
        <v>42569</v>
      </c>
      <c r="G92" s="1">
        <v>355173.85</v>
      </c>
      <c r="H92" s="1">
        <f t="shared" si="5"/>
        <v>0</v>
      </c>
      <c r="J92" s="36"/>
      <c r="K92" s="78"/>
      <c r="L92" s="78"/>
      <c r="M92" s="79"/>
      <c r="N92" s="79"/>
    </row>
    <row r="93" spans="1:14">
      <c r="A93" t="s">
        <v>177</v>
      </c>
      <c r="B93" t="s">
        <v>178</v>
      </c>
      <c r="C93" s="1">
        <v>-273384.83</v>
      </c>
      <c r="D93" s="17"/>
      <c r="E93" t="s">
        <v>450</v>
      </c>
      <c r="F93" s="12">
        <v>42569</v>
      </c>
      <c r="G93" s="1">
        <v>273384.83</v>
      </c>
      <c r="H93" s="1">
        <f t="shared" si="5"/>
        <v>0</v>
      </c>
      <c r="J93" s="36"/>
      <c r="K93" s="78"/>
      <c r="L93" s="78"/>
      <c r="M93" s="79"/>
      <c r="N93" s="79"/>
    </row>
    <row r="94" spans="1:14">
      <c r="A94" t="s">
        <v>179</v>
      </c>
      <c r="B94" t="s">
        <v>180</v>
      </c>
      <c r="C94" s="1">
        <v>-273384.83</v>
      </c>
      <c r="D94" s="17"/>
      <c r="E94" t="s">
        <v>452</v>
      </c>
      <c r="F94" s="12">
        <v>42569</v>
      </c>
      <c r="G94" s="1">
        <v>273384.83</v>
      </c>
      <c r="H94" s="1">
        <f t="shared" si="5"/>
        <v>0</v>
      </c>
      <c r="J94" s="36"/>
      <c r="K94" s="78"/>
      <c r="L94" s="78"/>
      <c r="M94" s="79"/>
      <c r="N94" s="79"/>
    </row>
    <row r="95" spans="1:14">
      <c r="A95" t="s">
        <v>181</v>
      </c>
      <c r="B95" t="s">
        <v>182</v>
      </c>
      <c r="C95" s="1">
        <v>-273384.83</v>
      </c>
      <c r="D95" s="17"/>
      <c r="E95" t="s">
        <v>447</v>
      </c>
      <c r="F95" s="12">
        <v>42569</v>
      </c>
      <c r="G95" s="1">
        <v>273384.83</v>
      </c>
      <c r="H95" s="1">
        <f t="shared" si="5"/>
        <v>0</v>
      </c>
      <c r="J95" s="36"/>
      <c r="K95" s="78"/>
      <c r="L95" s="78"/>
      <c r="M95" s="79"/>
      <c r="N95" s="79"/>
    </row>
    <row r="96" spans="1:14">
      <c r="A96" t="s">
        <v>183</v>
      </c>
      <c r="B96" t="s">
        <v>184</v>
      </c>
      <c r="C96" s="37">
        <v>-3386.4</v>
      </c>
      <c r="D96" s="18"/>
      <c r="E96" t="s">
        <v>537</v>
      </c>
      <c r="F96" s="12">
        <v>42569</v>
      </c>
      <c r="G96" s="1">
        <v>3386.4</v>
      </c>
      <c r="H96" s="1">
        <f t="shared" si="5"/>
        <v>0</v>
      </c>
      <c r="I96" s="8"/>
      <c r="J96" s="36"/>
      <c r="K96" s="78"/>
      <c r="L96" s="78"/>
      <c r="M96" s="79"/>
      <c r="N96" s="79"/>
    </row>
    <row r="97" spans="1:14">
      <c r="A97" t="s">
        <v>185</v>
      </c>
      <c r="B97" t="s">
        <v>186</v>
      </c>
      <c r="C97" s="1">
        <v>-394500.3</v>
      </c>
      <c r="D97" s="17"/>
      <c r="E97" t="s">
        <v>512</v>
      </c>
      <c r="F97" s="12">
        <v>42569</v>
      </c>
      <c r="G97" s="1">
        <v>394500.3</v>
      </c>
      <c r="H97" s="1">
        <f t="shared" si="5"/>
        <v>0</v>
      </c>
      <c r="J97" s="36"/>
      <c r="K97" s="78"/>
      <c r="L97" s="78"/>
      <c r="M97" s="79"/>
      <c r="N97" s="79"/>
    </row>
    <row r="98" spans="1:14">
      <c r="A98" t="s">
        <v>187</v>
      </c>
      <c r="B98" t="s">
        <v>188</v>
      </c>
      <c r="C98" s="1">
        <v>-361062.03</v>
      </c>
      <c r="D98" s="17"/>
      <c r="E98" t="s">
        <v>513</v>
      </c>
      <c r="F98" s="12">
        <v>42569</v>
      </c>
      <c r="G98" s="1">
        <v>361062.03</v>
      </c>
      <c r="H98" s="1">
        <f t="shared" si="5"/>
        <v>0</v>
      </c>
      <c r="J98" s="36"/>
      <c r="K98" s="78"/>
      <c r="L98" s="78"/>
      <c r="M98" s="79"/>
      <c r="N98" s="79"/>
    </row>
    <row r="99" spans="1:14">
      <c r="A99" t="s">
        <v>189</v>
      </c>
      <c r="B99" t="s">
        <v>190</v>
      </c>
      <c r="C99" s="1">
        <v>-449908.92</v>
      </c>
      <c r="D99" s="17"/>
      <c r="E99" t="s">
        <v>533</v>
      </c>
      <c r="F99" s="12">
        <v>42569</v>
      </c>
      <c r="G99" s="1">
        <v>449908.92</v>
      </c>
      <c r="H99" s="1">
        <f t="shared" si="5"/>
        <v>0</v>
      </c>
      <c r="J99" s="36"/>
      <c r="K99" s="78"/>
      <c r="L99" s="78"/>
      <c r="M99" s="79"/>
      <c r="N99" s="79"/>
    </row>
    <row r="100" spans="1:14">
      <c r="A100" t="s">
        <v>191</v>
      </c>
      <c r="B100" t="s">
        <v>192</v>
      </c>
      <c r="C100" s="1">
        <v>-243306.94</v>
      </c>
      <c r="D100" s="17"/>
      <c r="E100" t="s">
        <v>552</v>
      </c>
      <c r="F100" s="12">
        <v>42569</v>
      </c>
      <c r="G100" s="1">
        <v>243306.94</v>
      </c>
      <c r="H100" s="1">
        <f t="shared" si="5"/>
        <v>0</v>
      </c>
      <c r="J100" s="36"/>
      <c r="K100" s="78"/>
      <c r="L100" s="78"/>
      <c r="M100" s="79"/>
      <c r="N100" s="79"/>
    </row>
    <row r="101" spans="1:14">
      <c r="A101" t="s">
        <v>193</v>
      </c>
      <c r="B101" t="s">
        <v>194</v>
      </c>
      <c r="C101" s="1">
        <v>-413535.36</v>
      </c>
      <c r="D101" s="17"/>
      <c r="E101" t="s">
        <v>528</v>
      </c>
      <c r="F101" s="12">
        <v>42576</v>
      </c>
      <c r="G101" s="1">
        <v>413535.37</v>
      </c>
      <c r="H101" s="1">
        <f t="shared" si="5"/>
        <v>1.0000000009313226E-2</v>
      </c>
      <c r="J101" s="36"/>
      <c r="K101" s="78"/>
      <c r="L101" s="78"/>
      <c r="M101" s="79"/>
      <c r="N101" s="79"/>
    </row>
    <row r="102" spans="1:14">
      <c r="A102" t="s">
        <v>195</v>
      </c>
      <c r="B102" t="s">
        <v>196</v>
      </c>
      <c r="C102" s="1">
        <v>-104233.31</v>
      </c>
      <c r="D102" s="17"/>
      <c r="E102" t="s">
        <v>529</v>
      </c>
      <c r="F102" s="12">
        <v>42576</v>
      </c>
      <c r="G102" s="1">
        <v>104233.31</v>
      </c>
      <c r="H102" s="1">
        <f t="shared" si="5"/>
        <v>0</v>
      </c>
      <c r="J102" s="36"/>
      <c r="K102" s="78"/>
      <c r="L102" s="78"/>
      <c r="M102" s="79"/>
      <c r="N102" s="79"/>
    </row>
    <row r="103" spans="1:14">
      <c r="A103" t="s">
        <v>197</v>
      </c>
      <c r="B103" t="s">
        <v>198</v>
      </c>
      <c r="C103" s="1">
        <v>-334550.12</v>
      </c>
      <c r="D103" s="17"/>
      <c r="E103" t="s">
        <v>403</v>
      </c>
      <c r="F103" s="12">
        <v>42576</v>
      </c>
      <c r="G103" s="1">
        <v>334550.12</v>
      </c>
      <c r="H103" s="1">
        <f t="shared" si="5"/>
        <v>0</v>
      </c>
      <c r="J103" s="36"/>
      <c r="K103" s="78"/>
      <c r="L103" s="78"/>
      <c r="M103" s="79"/>
      <c r="N103" s="79"/>
    </row>
    <row r="104" spans="1:14">
      <c r="A104" t="s">
        <v>199</v>
      </c>
      <c r="B104" t="s">
        <v>200</v>
      </c>
      <c r="C104" s="1">
        <v>160262</v>
      </c>
      <c r="D104" s="17"/>
      <c r="E104" t="s">
        <v>549</v>
      </c>
      <c r="F104" s="12">
        <v>42565</v>
      </c>
      <c r="G104" s="1">
        <v>35879.870000000003</v>
      </c>
      <c r="H104" s="1">
        <f t="shared" si="5"/>
        <v>196141.87</v>
      </c>
      <c r="I104" t="s">
        <v>236</v>
      </c>
      <c r="J104" s="36"/>
      <c r="K104" s="78"/>
      <c r="L104" s="78"/>
      <c r="M104" s="79"/>
      <c r="N104" s="79"/>
    </row>
    <row r="105" spans="1:14">
      <c r="A105" t="s">
        <v>201</v>
      </c>
      <c r="B105" t="s">
        <v>202</v>
      </c>
      <c r="C105" s="1">
        <v>-617063.39</v>
      </c>
      <c r="D105" s="17"/>
      <c r="F105" s="12"/>
      <c r="G105" s="1"/>
      <c r="H105" s="1"/>
      <c r="I105" t="s">
        <v>228</v>
      </c>
      <c r="J105" s="36"/>
      <c r="K105" s="78"/>
      <c r="L105" s="78"/>
      <c r="M105" s="79"/>
      <c r="N105" s="79"/>
    </row>
    <row r="106" spans="1:14">
      <c r="A106" t="s">
        <v>245</v>
      </c>
      <c r="B106" t="s">
        <v>246</v>
      </c>
      <c r="C106" s="1">
        <v>296665.57</v>
      </c>
      <c r="D106" s="17"/>
      <c r="F106" s="12"/>
      <c r="G106" s="1"/>
      <c r="H106" s="1"/>
      <c r="I106" t="s">
        <v>236</v>
      </c>
      <c r="J106" s="36"/>
      <c r="K106" s="78"/>
      <c r="L106" s="78"/>
      <c r="M106" s="79"/>
      <c r="N106" s="79"/>
    </row>
    <row r="107" spans="1:14">
      <c r="A107" t="s">
        <v>203</v>
      </c>
      <c r="B107" t="s">
        <v>204</v>
      </c>
      <c r="C107" s="1">
        <v>-202441.88</v>
      </c>
      <c r="D107" s="17"/>
      <c r="E107" t="s">
        <v>551</v>
      </c>
      <c r="F107" s="12">
        <v>42569</v>
      </c>
      <c r="G107" s="1">
        <v>202441.88</v>
      </c>
      <c r="H107" s="1">
        <f>+C107+G107</f>
        <v>0</v>
      </c>
      <c r="J107" s="36"/>
      <c r="K107" s="78"/>
      <c r="L107" s="78"/>
      <c r="M107" s="79"/>
      <c r="N107" s="79"/>
    </row>
    <row r="108" spans="1:14">
      <c r="A108" t="s">
        <v>205</v>
      </c>
      <c r="B108" t="s">
        <v>206</v>
      </c>
      <c r="C108" s="1">
        <v>-202441.88</v>
      </c>
      <c r="D108" s="17"/>
      <c r="E108" t="s">
        <v>550</v>
      </c>
      <c r="F108" s="12">
        <v>42569</v>
      </c>
      <c r="G108" s="1">
        <v>202441.88</v>
      </c>
      <c r="H108" s="1">
        <f>+C108+G108</f>
        <v>0</v>
      </c>
      <c r="J108" s="36"/>
      <c r="K108" s="78"/>
      <c r="L108" s="78"/>
      <c r="M108" s="79"/>
      <c r="N108" s="79"/>
    </row>
    <row r="109" spans="1:14">
      <c r="A109" t="s">
        <v>207</v>
      </c>
      <c r="B109" t="s">
        <v>208</v>
      </c>
      <c r="C109" s="1">
        <v>-449908.92</v>
      </c>
      <c r="D109" s="17"/>
      <c r="E109" t="s">
        <v>531</v>
      </c>
      <c r="F109" s="12">
        <v>42577</v>
      </c>
      <c r="G109" s="1">
        <v>449908.92</v>
      </c>
      <c r="H109" s="1">
        <f>+C109+G109</f>
        <v>0</v>
      </c>
      <c r="J109" s="36"/>
      <c r="K109" s="78"/>
      <c r="L109" s="78"/>
      <c r="M109" s="79"/>
      <c r="N109" s="79"/>
    </row>
    <row r="110" spans="1:14">
      <c r="A110" t="s">
        <v>209</v>
      </c>
      <c r="B110" t="s">
        <v>210</v>
      </c>
      <c r="C110" s="1">
        <v>482238.51</v>
      </c>
      <c r="D110" s="17"/>
      <c r="F110" s="12"/>
      <c r="G110" s="1"/>
      <c r="H110" s="1"/>
      <c r="I110" t="s">
        <v>236</v>
      </c>
      <c r="J110" s="36"/>
      <c r="K110" s="78"/>
      <c r="L110" s="78"/>
      <c r="M110" s="79"/>
      <c r="N110" s="79"/>
    </row>
    <row r="111" spans="1:14">
      <c r="A111" t="s">
        <v>211</v>
      </c>
      <c r="B111" t="s">
        <v>212</v>
      </c>
      <c r="C111" s="9">
        <v>-226949.09</v>
      </c>
      <c r="D111" s="20"/>
      <c r="F111" s="12"/>
      <c r="G111" s="1"/>
      <c r="H111" s="1"/>
      <c r="I111" s="7" t="s">
        <v>247</v>
      </c>
      <c r="J111" s="36"/>
      <c r="K111" s="78"/>
      <c r="L111" s="78"/>
      <c r="M111" s="79"/>
      <c r="N111" s="79"/>
    </row>
    <row r="112" spans="1:14">
      <c r="A112" t="s">
        <v>213</v>
      </c>
      <c r="B112" t="s">
        <v>214</v>
      </c>
      <c r="C112" s="1">
        <v>-309031.88</v>
      </c>
      <c r="D112" s="17"/>
      <c r="E112" t="s">
        <v>472</v>
      </c>
      <c r="F112" s="12">
        <v>42579</v>
      </c>
      <c r="G112" s="1">
        <v>309031.88</v>
      </c>
      <c r="H112" s="1">
        <f>+C112+G112</f>
        <v>0</v>
      </c>
      <c r="J112" s="36"/>
      <c r="K112" s="78"/>
      <c r="L112" s="78"/>
      <c r="M112" s="79"/>
      <c r="N112" s="79"/>
    </row>
    <row r="113" spans="1:14">
      <c r="A113" t="s">
        <v>215</v>
      </c>
      <c r="B113" t="s">
        <v>216</v>
      </c>
      <c r="C113" s="1">
        <v>-29331.88</v>
      </c>
      <c r="D113" s="17"/>
      <c r="E113" t="s">
        <v>544</v>
      </c>
      <c r="F113" s="12">
        <v>42579</v>
      </c>
      <c r="G113" s="1">
        <v>309031.88</v>
      </c>
      <c r="H113" s="1">
        <f>+C113+G113</f>
        <v>279700</v>
      </c>
      <c r="I113" t="s">
        <v>236</v>
      </c>
      <c r="J113" s="36"/>
      <c r="K113" s="78"/>
      <c r="L113" s="78"/>
      <c r="M113" s="79"/>
      <c r="N113" s="79"/>
    </row>
    <row r="114" spans="1:14">
      <c r="A114" t="s">
        <v>217</v>
      </c>
      <c r="B114" t="s">
        <v>218</v>
      </c>
      <c r="C114" s="1">
        <v>-355173.85</v>
      </c>
      <c r="D114" s="17"/>
      <c r="E114" t="s">
        <v>468</v>
      </c>
      <c r="F114" s="12">
        <v>42579</v>
      </c>
      <c r="G114" s="1">
        <v>355173.85</v>
      </c>
      <c r="H114" s="1">
        <f>+C114+G114</f>
        <v>0</v>
      </c>
      <c r="J114" s="36"/>
      <c r="K114" s="78"/>
      <c r="L114" s="78"/>
      <c r="M114" s="79"/>
      <c r="N114" s="79"/>
    </row>
    <row r="115" spans="1:14">
      <c r="A115" t="s">
        <v>219</v>
      </c>
      <c r="B115" t="s">
        <v>220</v>
      </c>
      <c r="C115" s="1">
        <v>-309031.88</v>
      </c>
      <c r="D115" s="17"/>
      <c r="E115" t="s">
        <v>543</v>
      </c>
      <c r="F115" s="12">
        <v>42579</v>
      </c>
      <c r="G115" s="1">
        <v>309031.88</v>
      </c>
      <c r="H115" s="1">
        <f>+C115+G115</f>
        <v>0</v>
      </c>
      <c r="J115" s="36"/>
      <c r="K115" s="78"/>
      <c r="L115" s="78"/>
      <c r="M115" s="79"/>
      <c r="N115" s="79"/>
    </row>
    <row r="116" spans="1:14">
      <c r="A116" t="s">
        <v>221</v>
      </c>
      <c r="B116" t="s">
        <v>222</v>
      </c>
      <c r="C116" s="1">
        <v>-538059.35</v>
      </c>
      <c r="D116" s="17"/>
      <c r="F116" s="12"/>
      <c r="G116" s="1"/>
      <c r="H116" s="1"/>
      <c r="I116" t="s">
        <v>236</v>
      </c>
      <c r="J116" s="36"/>
      <c r="K116" s="78"/>
      <c r="L116" s="78"/>
      <c r="M116" s="79"/>
      <c r="N116" s="79"/>
    </row>
    <row r="117" spans="1:14">
      <c r="A117" t="s">
        <v>223</v>
      </c>
      <c r="B117" t="s">
        <v>224</v>
      </c>
      <c r="C117" s="1">
        <v>-617063.4</v>
      </c>
      <c r="D117" s="17"/>
      <c r="F117" s="12"/>
      <c r="G117" s="1"/>
      <c r="H117" s="1"/>
      <c r="I117" t="s">
        <v>236</v>
      </c>
      <c r="J117" s="36"/>
      <c r="K117" s="78"/>
      <c r="L117" s="78"/>
      <c r="M117" s="79"/>
      <c r="N117" s="79"/>
    </row>
    <row r="118" spans="1:14">
      <c r="A118" t="s">
        <v>225</v>
      </c>
      <c r="B118" t="s">
        <v>226</v>
      </c>
      <c r="C118" s="1">
        <v>-469238.83</v>
      </c>
      <c r="D118" s="17"/>
      <c r="F118" s="12"/>
      <c r="G118" s="1"/>
      <c r="H118" s="1"/>
      <c r="I118" t="s">
        <v>236</v>
      </c>
      <c r="J118" s="36"/>
      <c r="K118" s="78"/>
      <c r="L118" s="78"/>
      <c r="M118" s="79"/>
      <c r="N118" s="79"/>
    </row>
    <row r="119" spans="1:14">
      <c r="A119" t="s">
        <v>227</v>
      </c>
      <c r="B119" t="s">
        <v>228</v>
      </c>
      <c r="C119" s="79">
        <v>453665.5</v>
      </c>
      <c r="D119" s="17"/>
      <c r="F119" s="12"/>
      <c r="G119" s="1"/>
      <c r="H119" s="1"/>
      <c r="J119" s="36"/>
      <c r="K119" s="78"/>
      <c r="L119" s="78"/>
      <c r="M119" s="79"/>
      <c r="N119" s="79"/>
    </row>
    <row r="120" spans="1:14">
      <c r="E120" s="1"/>
      <c r="K120" s="78"/>
      <c r="L120" s="78"/>
      <c r="M120" s="79"/>
      <c r="N120" s="79"/>
    </row>
    <row r="121" spans="1:14">
      <c r="C121" s="22">
        <f>+SUM(C8:C119)</f>
        <v>-26300654.960000008</v>
      </c>
      <c r="E121" s="29" t="s">
        <v>228</v>
      </c>
      <c r="K121" s="78"/>
      <c r="L121" s="78"/>
      <c r="M121" s="79"/>
      <c r="N121" s="79"/>
    </row>
    <row r="122" spans="1:14">
      <c r="E122" t="s">
        <v>515</v>
      </c>
      <c r="F122" s="12">
        <v>42467</v>
      </c>
      <c r="G122" s="1">
        <v>354707.25</v>
      </c>
    </row>
    <row r="123" spans="1:14">
      <c r="C123" s="1"/>
      <c r="E123" t="s">
        <v>539</v>
      </c>
      <c r="F123" s="12">
        <v>42408</v>
      </c>
      <c r="G123" s="1">
        <v>291295.81</v>
      </c>
    </row>
    <row r="124" spans="1:14">
      <c r="C124" s="79"/>
      <c r="E124" t="s">
        <v>561</v>
      </c>
      <c r="F124" s="12">
        <v>42566</v>
      </c>
      <c r="G124" s="1">
        <v>199684.98</v>
      </c>
    </row>
    <row r="125" spans="1:14">
      <c r="E125" t="s">
        <v>567</v>
      </c>
      <c r="F125" s="12">
        <v>42572</v>
      </c>
      <c r="G125" s="1">
        <v>181664.98</v>
      </c>
    </row>
    <row r="126" spans="1:14">
      <c r="E126" s="29"/>
      <c r="F126" s="12"/>
      <c r="G126" s="1"/>
    </row>
    <row r="127" spans="1:14">
      <c r="E127" s="29" t="s">
        <v>1269</v>
      </c>
      <c r="G127" s="22">
        <f>+SUM(G5:G125)</f>
        <v>25460472.520000007</v>
      </c>
    </row>
    <row r="128" spans="1:14">
      <c r="E128" s="29" t="s">
        <v>1821</v>
      </c>
      <c r="G128" s="22">
        <f>+'[5]31'!$G$106</f>
        <v>25460472.52</v>
      </c>
    </row>
    <row r="129" spans="5:7">
      <c r="E129" s="29" t="s">
        <v>237</v>
      </c>
      <c r="G129" s="22">
        <f>+G127-G128</f>
        <v>0</v>
      </c>
    </row>
    <row r="130" spans="5:7">
      <c r="E130" s="29"/>
      <c r="G130" s="22"/>
    </row>
    <row r="131" spans="5:7">
      <c r="E131" s="29"/>
      <c r="G131" s="1"/>
    </row>
    <row r="132" spans="5:7">
      <c r="E132" s="29"/>
      <c r="G132" s="1"/>
    </row>
  </sheetData>
  <sortState ref="A8:I142">
    <sortCondition ref="A8:A142"/>
  </sortState>
  <pageMargins left="0.70866141732283472" right="0.70866141732283472" top="0.74803149606299213" bottom="0.74803149606299213" header="0.31496062992125984" footer="0.31496062992125984"/>
  <pageSetup scale="60" fitToHeight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44"/>
  <sheetViews>
    <sheetView topLeftCell="A127" workbookViewId="0">
      <selection activeCell="H144" sqref="A1:H144"/>
    </sheetView>
  </sheetViews>
  <sheetFormatPr baseColWidth="10" defaultRowHeight="15"/>
  <cols>
    <col min="1" max="1" width="14.5703125" bestFit="1" customWidth="1"/>
    <col min="2" max="2" width="39.28515625" bestFit="1" customWidth="1"/>
    <col min="3" max="3" width="15" bestFit="1" customWidth="1"/>
    <col min="4" max="4" width="2.28515625" customWidth="1"/>
    <col min="5" max="5" width="20.5703125" bestFit="1" customWidth="1"/>
    <col min="6" max="6" width="11.85546875" bestFit="1" customWidth="1"/>
    <col min="7" max="7" width="14.28515625" bestFit="1" customWidth="1"/>
    <col min="10" max="10" width="24" bestFit="1" customWidth="1"/>
  </cols>
  <sheetData>
    <row r="2" spans="1:12">
      <c r="B2" s="2" t="s">
        <v>229</v>
      </c>
    </row>
    <row r="3" spans="1:12">
      <c r="B3" s="2" t="s">
        <v>230</v>
      </c>
    </row>
    <row r="4" spans="1:12">
      <c r="B4" s="2" t="s">
        <v>231</v>
      </c>
    </row>
    <row r="5" spans="1:12">
      <c r="B5" s="3">
        <v>42583</v>
      </c>
    </row>
    <row r="7" spans="1:12">
      <c r="A7" s="4" t="s">
        <v>232</v>
      </c>
      <c r="B7" s="4" t="s">
        <v>233</v>
      </c>
      <c r="C7" s="4" t="s">
        <v>234</v>
      </c>
      <c r="D7" s="14"/>
      <c r="E7" s="4" t="s">
        <v>233</v>
      </c>
      <c r="F7" s="4" t="s">
        <v>511</v>
      </c>
      <c r="G7" s="4" t="s">
        <v>234</v>
      </c>
      <c r="H7" s="4" t="s">
        <v>237</v>
      </c>
    </row>
    <row r="8" spans="1:12">
      <c r="A8" t="s">
        <v>1</v>
      </c>
      <c r="B8" t="s">
        <v>2</v>
      </c>
      <c r="C8" s="1">
        <v>-199684.98</v>
      </c>
      <c r="D8" s="15"/>
      <c r="E8" t="s">
        <v>496</v>
      </c>
      <c r="F8" s="12">
        <v>42536</v>
      </c>
      <c r="G8" s="1">
        <v>199684.98</v>
      </c>
      <c r="H8" s="1">
        <v>0</v>
      </c>
      <c r="I8" s="38"/>
      <c r="J8" s="38"/>
      <c r="K8" s="39"/>
      <c r="L8" s="1"/>
    </row>
    <row r="9" spans="1:12">
      <c r="A9" t="s">
        <v>16</v>
      </c>
      <c r="B9" t="s">
        <v>17</v>
      </c>
      <c r="C9" s="1">
        <v>-293338.53000000003</v>
      </c>
      <c r="D9" s="15"/>
      <c r="E9" t="s">
        <v>431</v>
      </c>
      <c r="F9" s="12">
        <v>42569</v>
      </c>
      <c r="G9" s="1">
        <v>293338.53000000003</v>
      </c>
      <c r="H9" s="1">
        <f>+C9+G9</f>
        <v>0</v>
      </c>
      <c r="I9" s="38"/>
      <c r="J9" s="38"/>
      <c r="K9" s="39"/>
      <c r="L9" s="39"/>
    </row>
    <row r="10" spans="1:12">
      <c r="A10" t="s">
        <v>18</v>
      </c>
      <c r="B10" t="s">
        <v>19</v>
      </c>
      <c r="C10" s="1">
        <v>-322734.90000000002</v>
      </c>
      <c r="D10" s="15"/>
      <c r="E10" t="s">
        <v>433</v>
      </c>
      <c r="F10" s="12">
        <v>42569</v>
      </c>
      <c r="G10" s="1">
        <v>322734.89</v>
      </c>
      <c r="H10" s="1">
        <f>+C10+G10</f>
        <v>-1.0000000009313226E-2</v>
      </c>
      <c r="I10" s="38"/>
      <c r="J10" s="38"/>
      <c r="K10" s="39"/>
      <c r="L10" s="39"/>
    </row>
    <row r="11" spans="1:12">
      <c r="A11" t="s">
        <v>24</v>
      </c>
      <c r="B11" t="s">
        <v>25</v>
      </c>
      <c r="C11" s="1">
        <v>-322734.89</v>
      </c>
      <c r="D11" s="15"/>
      <c r="E11" t="s">
        <v>429</v>
      </c>
      <c r="F11" s="12">
        <v>42569</v>
      </c>
      <c r="G11" s="1">
        <v>322734.89</v>
      </c>
      <c r="H11" s="1">
        <f>+C11+G11</f>
        <v>0</v>
      </c>
      <c r="I11" s="38"/>
      <c r="J11" s="38"/>
      <c r="K11" s="39"/>
      <c r="L11" s="39"/>
    </row>
    <row r="12" spans="1:12">
      <c r="A12" t="s">
        <v>30</v>
      </c>
      <c r="B12" t="s">
        <v>31</v>
      </c>
      <c r="C12" s="1">
        <v>-345777.41</v>
      </c>
      <c r="D12" s="15"/>
      <c r="E12" t="s">
        <v>432</v>
      </c>
      <c r="F12" s="12">
        <v>42576</v>
      </c>
      <c r="G12" s="1">
        <v>345777.41</v>
      </c>
      <c r="H12" s="1">
        <f>+C12+G12</f>
        <v>0</v>
      </c>
      <c r="I12" s="38"/>
      <c r="J12" s="38"/>
      <c r="K12" s="39"/>
      <c r="L12" s="39"/>
    </row>
    <row r="13" spans="1:12">
      <c r="A13" t="s">
        <v>248</v>
      </c>
      <c r="B13" t="s">
        <v>249</v>
      </c>
      <c r="C13" s="1">
        <v>-181664.98</v>
      </c>
      <c r="D13" s="15"/>
      <c r="E13" t="s">
        <v>510</v>
      </c>
      <c r="F13" s="12"/>
      <c r="G13" s="1"/>
      <c r="H13" s="1"/>
      <c r="I13" s="38"/>
      <c r="J13" s="38"/>
      <c r="K13" s="39"/>
      <c r="L13" s="39"/>
    </row>
    <row r="14" spans="1:12">
      <c r="A14" t="s">
        <v>40</v>
      </c>
      <c r="B14" t="s">
        <v>41</v>
      </c>
      <c r="C14" s="1">
        <v>44412.06</v>
      </c>
      <c r="D14" s="15"/>
      <c r="E14" t="s">
        <v>430</v>
      </c>
      <c r="F14" s="12">
        <v>42577</v>
      </c>
      <c r="G14" s="1">
        <v>322734.89</v>
      </c>
      <c r="H14" s="1">
        <f t="shared" ref="H14:H19" si="0">+C14+G14</f>
        <v>367146.95</v>
      </c>
      <c r="I14" s="38"/>
      <c r="J14" s="38"/>
      <c r="K14" s="39"/>
      <c r="L14" s="39"/>
    </row>
    <row r="15" spans="1:12">
      <c r="A15" t="s">
        <v>250</v>
      </c>
      <c r="B15" t="s">
        <v>251</v>
      </c>
      <c r="C15" s="1">
        <v>-199684.98</v>
      </c>
      <c r="D15" s="15"/>
      <c r="E15" t="s">
        <v>495</v>
      </c>
      <c r="F15" s="12">
        <v>42592</v>
      </c>
      <c r="G15" s="1">
        <v>199684.98</v>
      </c>
      <c r="H15" s="1">
        <f t="shared" si="0"/>
        <v>0</v>
      </c>
      <c r="I15" s="38"/>
      <c r="J15" s="38"/>
      <c r="K15" s="39"/>
      <c r="L15" s="39"/>
    </row>
    <row r="16" spans="1:12">
      <c r="A16" t="s">
        <v>252</v>
      </c>
      <c r="B16" t="s">
        <v>253</v>
      </c>
      <c r="C16" s="1">
        <v>-199684.98</v>
      </c>
      <c r="D16" s="15"/>
      <c r="E16" t="s">
        <v>497</v>
      </c>
      <c r="F16" s="12">
        <v>42593</v>
      </c>
      <c r="G16" s="1">
        <v>199684.98</v>
      </c>
      <c r="H16" s="1">
        <f t="shared" si="0"/>
        <v>0</v>
      </c>
      <c r="I16" s="38"/>
      <c r="J16" s="38"/>
      <c r="K16" s="39"/>
      <c r="L16" s="39"/>
    </row>
    <row r="17" spans="1:12">
      <c r="A17" t="s">
        <v>254</v>
      </c>
      <c r="B17" t="s">
        <v>255</v>
      </c>
      <c r="C17" s="1">
        <v>-199684.98</v>
      </c>
      <c r="D17" s="15"/>
      <c r="E17" t="s">
        <v>498</v>
      </c>
      <c r="F17" s="12">
        <v>42597</v>
      </c>
      <c r="G17" s="1">
        <v>199684.98</v>
      </c>
      <c r="H17" s="1">
        <f t="shared" si="0"/>
        <v>0</v>
      </c>
      <c r="I17" s="38"/>
      <c r="J17" s="38"/>
      <c r="K17" s="39"/>
      <c r="L17" s="39"/>
    </row>
    <row r="18" spans="1:12">
      <c r="A18" t="s">
        <v>256</v>
      </c>
      <c r="B18" t="s">
        <v>257</v>
      </c>
      <c r="C18" s="1">
        <v>-331164.69</v>
      </c>
      <c r="D18" s="15"/>
      <c r="E18" t="s">
        <v>473</v>
      </c>
      <c r="F18" s="12">
        <v>42585</v>
      </c>
      <c r="G18" s="1">
        <v>331164.67</v>
      </c>
      <c r="H18" s="1">
        <f t="shared" si="0"/>
        <v>-2.0000000018626451E-2</v>
      </c>
      <c r="I18" s="38"/>
      <c r="J18" s="38"/>
      <c r="K18" s="39"/>
      <c r="L18" s="39"/>
    </row>
    <row r="19" spans="1:12">
      <c r="A19" t="s">
        <v>258</v>
      </c>
      <c r="B19" t="s">
        <v>259</v>
      </c>
      <c r="C19" s="1">
        <v>-44784.98</v>
      </c>
      <c r="D19" s="15"/>
      <c r="E19" t="s">
        <v>499</v>
      </c>
      <c r="F19" s="12">
        <v>42604</v>
      </c>
      <c r="G19" s="1">
        <v>199684.98</v>
      </c>
      <c r="H19" s="1">
        <f t="shared" si="0"/>
        <v>154900</v>
      </c>
      <c r="I19" s="38"/>
      <c r="J19" s="38"/>
      <c r="K19" s="39"/>
      <c r="L19" s="39"/>
    </row>
    <row r="20" spans="1:12">
      <c r="A20" t="s">
        <v>260</v>
      </c>
      <c r="B20" t="s">
        <v>261</v>
      </c>
      <c r="C20" s="1">
        <v>-381164.59</v>
      </c>
      <c r="D20" s="15"/>
      <c r="E20" t="s">
        <v>510</v>
      </c>
      <c r="F20" s="12"/>
      <c r="G20" s="1"/>
      <c r="H20" s="1"/>
      <c r="I20" s="38"/>
      <c r="J20" s="38"/>
      <c r="K20" s="39"/>
      <c r="L20" s="39"/>
    </row>
    <row r="21" spans="1:12">
      <c r="A21" t="s">
        <v>262</v>
      </c>
      <c r="B21" t="s">
        <v>263</v>
      </c>
      <c r="C21" s="1">
        <v>-381164.69</v>
      </c>
      <c r="D21" s="15"/>
      <c r="E21" t="s">
        <v>510</v>
      </c>
      <c r="F21" s="12"/>
      <c r="G21" s="1"/>
      <c r="H21" s="1"/>
      <c r="I21" s="38"/>
      <c r="J21" s="38"/>
      <c r="K21" s="39"/>
      <c r="L21" s="39"/>
    </row>
    <row r="22" spans="1:12">
      <c r="A22" t="s">
        <v>264</v>
      </c>
      <c r="B22" t="s">
        <v>265</v>
      </c>
      <c r="C22" s="1">
        <v>-199684.98</v>
      </c>
      <c r="D22" s="15"/>
      <c r="E22" t="s">
        <v>500</v>
      </c>
      <c r="F22" s="12">
        <v>42608</v>
      </c>
      <c r="G22" s="1">
        <v>199684.98</v>
      </c>
      <c r="H22" s="1">
        <f>+C22+G22</f>
        <v>0</v>
      </c>
      <c r="I22" s="38"/>
      <c r="J22" s="38"/>
      <c r="K22" s="39"/>
      <c r="L22" s="39"/>
    </row>
    <row r="23" spans="1:12">
      <c r="A23" t="s">
        <v>266</v>
      </c>
      <c r="B23" t="s">
        <v>267</v>
      </c>
      <c r="C23" s="1">
        <v>-181664.98</v>
      </c>
      <c r="D23" s="15"/>
      <c r="E23" t="s">
        <v>510</v>
      </c>
      <c r="F23" s="12"/>
      <c r="G23" s="1"/>
      <c r="H23" s="1"/>
      <c r="I23" s="38"/>
      <c r="J23" s="38"/>
      <c r="K23" s="39"/>
      <c r="L23" s="39"/>
    </row>
    <row r="24" spans="1:12">
      <c r="A24" t="s">
        <v>268</v>
      </c>
      <c r="B24" t="s">
        <v>269</v>
      </c>
      <c r="C24" s="1">
        <v>-314964.53000000003</v>
      </c>
      <c r="D24" s="15"/>
      <c r="E24" t="s">
        <v>510</v>
      </c>
      <c r="F24" s="12"/>
      <c r="G24" s="1"/>
      <c r="H24" s="1"/>
      <c r="I24" s="38"/>
      <c r="J24" s="38"/>
      <c r="K24" s="39"/>
      <c r="L24" s="39"/>
    </row>
    <row r="25" spans="1:12">
      <c r="A25" t="s">
        <v>46</v>
      </c>
      <c r="B25" t="s">
        <v>47</v>
      </c>
      <c r="C25" s="1">
        <v>-299280</v>
      </c>
      <c r="D25" s="15"/>
      <c r="E25" t="s">
        <v>440</v>
      </c>
      <c r="F25" s="12">
        <v>42563</v>
      </c>
      <c r="G25" s="1">
        <v>299280</v>
      </c>
      <c r="H25" s="1">
        <f>+C25+G25</f>
        <v>0</v>
      </c>
      <c r="I25" s="38"/>
      <c r="J25" s="38"/>
      <c r="K25" s="39"/>
      <c r="L25" s="39"/>
    </row>
    <row r="26" spans="1:12">
      <c r="A26" t="s">
        <v>241</v>
      </c>
      <c r="B26" t="s">
        <v>242</v>
      </c>
      <c r="C26" s="1">
        <v>-193280</v>
      </c>
      <c r="D26" s="15"/>
      <c r="E26" t="s">
        <v>439</v>
      </c>
      <c r="F26" s="12">
        <v>42613</v>
      </c>
      <c r="G26" s="1">
        <v>191200</v>
      </c>
      <c r="H26" s="1">
        <f>+C26+G26</f>
        <v>-2080</v>
      </c>
      <c r="I26" s="38"/>
      <c r="J26" s="38"/>
      <c r="K26" s="39"/>
      <c r="L26" s="39"/>
    </row>
    <row r="27" spans="1:12">
      <c r="A27" t="s">
        <v>270</v>
      </c>
      <c r="B27" t="s">
        <v>271</v>
      </c>
      <c r="C27" s="1">
        <v>-124000</v>
      </c>
      <c r="D27" s="15"/>
      <c r="E27" t="s">
        <v>460</v>
      </c>
      <c r="F27" s="12">
        <v>42597</v>
      </c>
      <c r="G27" s="1">
        <v>124000</v>
      </c>
      <c r="H27" s="1">
        <f t="shared" ref="H27:H38" si="1">+C27+G27</f>
        <v>0</v>
      </c>
      <c r="I27" s="38"/>
      <c r="J27" s="38"/>
      <c r="K27" s="39"/>
      <c r="L27" s="39"/>
    </row>
    <row r="28" spans="1:12">
      <c r="A28" t="s">
        <v>272</v>
      </c>
      <c r="B28" t="s">
        <v>273</v>
      </c>
      <c r="C28" s="1">
        <v>-92800</v>
      </c>
      <c r="D28" s="15"/>
      <c r="E28" t="s">
        <v>501</v>
      </c>
      <c r="F28" s="12">
        <v>42597</v>
      </c>
      <c r="G28" s="1">
        <v>92800</v>
      </c>
      <c r="H28" s="1">
        <f t="shared" si="1"/>
        <v>0</v>
      </c>
      <c r="I28" s="38"/>
      <c r="J28" s="38"/>
      <c r="K28" s="39"/>
      <c r="L28" s="39"/>
    </row>
    <row r="29" spans="1:12">
      <c r="A29" t="s">
        <v>274</v>
      </c>
      <c r="B29" t="s">
        <v>275</v>
      </c>
      <c r="C29" s="1">
        <v>-106400</v>
      </c>
      <c r="D29" s="15"/>
      <c r="E29" t="s">
        <v>502</v>
      </c>
      <c r="F29" s="12">
        <v>42613</v>
      </c>
      <c r="G29" s="1">
        <v>106400</v>
      </c>
      <c r="H29" s="1">
        <f t="shared" si="1"/>
        <v>0</v>
      </c>
      <c r="I29" s="38"/>
      <c r="J29" s="38"/>
      <c r="K29" s="39"/>
      <c r="L29" s="39"/>
    </row>
    <row r="30" spans="1:12">
      <c r="A30" t="s">
        <v>276</v>
      </c>
      <c r="B30" t="s">
        <v>277</v>
      </c>
      <c r="C30" s="1">
        <v>108000.02</v>
      </c>
      <c r="D30" s="15"/>
      <c r="E30" t="s">
        <v>410</v>
      </c>
      <c r="F30" s="12">
        <v>42611</v>
      </c>
      <c r="G30" s="1">
        <v>149600</v>
      </c>
      <c r="H30" s="1">
        <f t="shared" si="1"/>
        <v>257600.02000000002</v>
      </c>
      <c r="I30" s="38"/>
      <c r="J30" s="38"/>
      <c r="K30" s="39"/>
      <c r="L30" s="39"/>
    </row>
    <row r="31" spans="1:12">
      <c r="A31" t="s">
        <v>278</v>
      </c>
      <c r="B31" t="s">
        <v>279</v>
      </c>
      <c r="C31" s="1">
        <v>-146320</v>
      </c>
      <c r="D31" s="15"/>
      <c r="E31" t="s">
        <v>416</v>
      </c>
      <c r="F31" s="12">
        <v>42599</v>
      </c>
      <c r="G31" s="1">
        <v>146320</v>
      </c>
      <c r="H31" s="1">
        <f t="shared" si="1"/>
        <v>0</v>
      </c>
      <c r="I31" s="38"/>
      <c r="J31" s="38"/>
      <c r="K31" s="39"/>
      <c r="L31" s="39"/>
    </row>
    <row r="32" spans="1:12">
      <c r="A32" t="s">
        <v>280</v>
      </c>
      <c r="B32" t="s">
        <v>281</v>
      </c>
      <c r="C32" s="1">
        <v>-175920</v>
      </c>
      <c r="D32" s="15"/>
      <c r="E32" t="s">
        <v>417</v>
      </c>
      <c r="F32" s="12">
        <v>42599</v>
      </c>
      <c r="G32" s="1">
        <v>175920</v>
      </c>
      <c r="H32" s="1">
        <f t="shared" si="1"/>
        <v>0</v>
      </c>
      <c r="I32" s="38"/>
      <c r="J32" s="38"/>
      <c r="K32" s="39"/>
      <c r="L32" s="39"/>
    </row>
    <row r="33" spans="1:12">
      <c r="A33" t="s">
        <v>282</v>
      </c>
      <c r="B33" t="s">
        <v>283</v>
      </c>
      <c r="C33" s="1">
        <v>-120000</v>
      </c>
      <c r="D33" s="15"/>
      <c r="E33" t="s">
        <v>414</v>
      </c>
      <c r="F33" s="12">
        <v>42599</v>
      </c>
      <c r="G33" s="1">
        <v>120000</v>
      </c>
      <c r="H33" s="1">
        <f t="shared" si="1"/>
        <v>0</v>
      </c>
      <c r="I33" s="38"/>
      <c r="J33" s="38"/>
      <c r="K33" s="39"/>
      <c r="L33" s="39"/>
    </row>
    <row r="34" spans="1:12">
      <c r="A34" t="s">
        <v>284</v>
      </c>
      <c r="B34" t="s">
        <v>285</v>
      </c>
      <c r="C34" s="1">
        <v>16092.09</v>
      </c>
      <c r="D34" s="14"/>
      <c r="E34" t="s">
        <v>401</v>
      </c>
      <c r="F34" s="12">
        <v>42599</v>
      </c>
      <c r="G34" s="1">
        <v>123200</v>
      </c>
      <c r="H34" s="1">
        <f t="shared" si="1"/>
        <v>139292.09</v>
      </c>
      <c r="I34" s="38"/>
      <c r="J34" s="38"/>
      <c r="K34" s="39"/>
      <c r="L34" s="39"/>
    </row>
    <row r="35" spans="1:12">
      <c r="A35" t="s">
        <v>286</v>
      </c>
      <c r="B35" t="s">
        <v>287</v>
      </c>
      <c r="C35" s="1">
        <v>-68320</v>
      </c>
      <c r="D35" s="15"/>
      <c r="E35" t="s">
        <v>415</v>
      </c>
      <c r="F35" s="12">
        <v>42613</v>
      </c>
      <c r="G35" s="1">
        <v>68320</v>
      </c>
      <c r="H35" s="1">
        <f t="shared" si="1"/>
        <v>0</v>
      </c>
      <c r="I35" s="38"/>
      <c r="J35" s="38"/>
      <c r="K35" s="39"/>
      <c r="L35" s="39"/>
    </row>
    <row r="36" spans="1:12">
      <c r="A36" t="s">
        <v>288</v>
      </c>
      <c r="B36" t="s">
        <v>289</v>
      </c>
      <c r="C36" s="1">
        <v>-207200</v>
      </c>
      <c r="D36" s="15"/>
      <c r="E36" t="s">
        <v>435</v>
      </c>
      <c r="F36" s="12">
        <v>42613</v>
      </c>
      <c r="G36" s="1">
        <v>207200</v>
      </c>
      <c r="H36" s="1">
        <f t="shared" si="1"/>
        <v>0</v>
      </c>
      <c r="I36" s="38"/>
      <c r="J36" s="38"/>
      <c r="K36" s="39"/>
      <c r="L36" s="39"/>
    </row>
    <row r="37" spans="1:12">
      <c r="A37" t="s">
        <v>290</v>
      </c>
      <c r="B37" t="s">
        <v>291</v>
      </c>
      <c r="C37" s="1">
        <v>-87200</v>
      </c>
      <c r="D37" s="15"/>
      <c r="E37" t="s">
        <v>474</v>
      </c>
      <c r="F37" s="12">
        <v>42611</v>
      </c>
      <c r="G37" s="1">
        <v>87200</v>
      </c>
      <c r="H37" s="1">
        <f t="shared" si="1"/>
        <v>0</v>
      </c>
      <c r="I37" s="38"/>
      <c r="J37" s="38"/>
      <c r="K37" s="39"/>
      <c r="L37" s="39"/>
    </row>
    <row r="38" spans="1:12">
      <c r="A38" t="s">
        <v>292</v>
      </c>
      <c r="B38" t="s">
        <v>293</v>
      </c>
      <c r="C38" s="1">
        <v>-191200</v>
      </c>
      <c r="D38" s="15"/>
      <c r="E38" t="s">
        <v>506</v>
      </c>
      <c r="F38" s="12"/>
      <c r="G38" s="1"/>
      <c r="H38" s="1">
        <f t="shared" si="1"/>
        <v>-191200</v>
      </c>
      <c r="I38" s="38"/>
      <c r="J38" s="38"/>
      <c r="K38" s="39"/>
      <c r="L38" s="39"/>
    </row>
    <row r="39" spans="1:12">
      <c r="A39" t="s">
        <v>54</v>
      </c>
      <c r="B39" t="s">
        <v>55</v>
      </c>
      <c r="C39" s="1">
        <v>-327984.21999999997</v>
      </c>
      <c r="D39" s="15"/>
      <c r="E39" t="s">
        <v>405</v>
      </c>
      <c r="F39" s="12">
        <v>42391</v>
      </c>
      <c r="G39" s="1">
        <v>327984.21999999997</v>
      </c>
      <c r="H39" s="1">
        <f t="shared" ref="H39:H40" si="2">+C39+G39</f>
        <v>0</v>
      </c>
      <c r="I39" s="38"/>
      <c r="J39" s="38"/>
      <c r="K39" s="39"/>
      <c r="L39" s="39"/>
    </row>
    <row r="40" spans="1:12">
      <c r="A40" t="s">
        <v>59</v>
      </c>
      <c r="B40" t="s">
        <v>60</v>
      </c>
      <c r="C40" s="1">
        <v>-407964.53</v>
      </c>
      <c r="D40" s="15"/>
      <c r="E40" t="s">
        <v>436</v>
      </c>
      <c r="F40" s="12">
        <v>42404</v>
      </c>
      <c r="G40" s="1">
        <v>407962.53</v>
      </c>
      <c r="H40" s="1">
        <f t="shared" si="2"/>
        <v>-2</v>
      </c>
      <c r="I40" s="38"/>
      <c r="J40" s="38"/>
      <c r="K40" s="39"/>
      <c r="L40" s="39"/>
    </row>
    <row r="41" spans="1:12">
      <c r="A41" t="s">
        <v>63</v>
      </c>
      <c r="B41" t="s">
        <v>64</v>
      </c>
      <c r="C41" s="1">
        <v>-386655.38</v>
      </c>
      <c r="D41" s="15"/>
      <c r="E41" t="s">
        <v>506</v>
      </c>
      <c r="H41" s="1"/>
      <c r="I41" s="38"/>
      <c r="J41" s="38"/>
      <c r="K41" s="39"/>
      <c r="L41" s="39"/>
    </row>
    <row r="42" spans="1:12">
      <c r="A42" t="s">
        <v>66</v>
      </c>
      <c r="B42" t="s">
        <v>67</v>
      </c>
      <c r="C42" s="1">
        <v>-485954.23</v>
      </c>
      <c r="D42" s="15"/>
      <c r="E42" s="6" t="s">
        <v>508</v>
      </c>
      <c r="F42" s="12"/>
      <c r="G42" s="1"/>
      <c r="H42" s="1"/>
      <c r="I42" s="38"/>
      <c r="J42" s="38"/>
      <c r="K42" s="39"/>
      <c r="L42" s="39"/>
    </row>
    <row r="43" spans="1:12">
      <c r="A43" t="s">
        <v>68</v>
      </c>
      <c r="B43" t="s">
        <v>69</v>
      </c>
      <c r="C43" s="1">
        <v>-201720.91</v>
      </c>
      <c r="D43" s="15"/>
      <c r="E43" t="s">
        <v>505</v>
      </c>
      <c r="F43" s="12">
        <v>42433</v>
      </c>
      <c r="G43" s="1">
        <v>201720.91</v>
      </c>
      <c r="H43" s="1">
        <f t="shared" ref="H43:H55" si="3">+C43+G43</f>
        <v>0</v>
      </c>
      <c r="I43" s="38"/>
      <c r="J43" s="38"/>
      <c r="K43" s="39"/>
      <c r="L43" s="39"/>
    </row>
    <row r="44" spans="1:12">
      <c r="A44" t="s">
        <v>70</v>
      </c>
      <c r="B44" t="s">
        <v>71</v>
      </c>
      <c r="C44" s="1">
        <v>-199381.88</v>
      </c>
      <c r="D44" s="15"/>
      <c r="E44" t="s">
        <v>484</v>
      </c>
      <c r="F44" s="12">
        <v>42445</v>
      </c>
      <c r="G44" s="1">
        <v>199381.88</v>
      </c>
      <c r="H44" s="1">
        <f t="shared" si="3"/>
        <v>0</v>
      </c>
      <c r="I44" s="38"/>
      <c r="J44" s="38"/>
      <c r="K44" s="39"/>
      <c r="L44" s="39"/>
    </row>
    <row r="45" spans="1:12">
      <c r="A45" t="s">
        <v>72</v>
      </c>
      <c r="B45" t="s">
        <v>73</v>
      </c>
      <c r="C45" s="1">
        <v>-355173.85</v>
      </c>
      <c r="D45" s="15"/>
      <c r="E45" t="s">
        <v>465</v>
      </c>
      <c r="F45" s="12">
        <v>42429</v>
      </c>
      <c r="G45" s="1">
        <v>355173.85</v>
      </c>
      <c r="H45" s="1">
        <f t="shared" si="3"/>
        <v>0</v>
      </c>
      <c r="I45" s="38"/>
      <c r="J45" s="38"/>
      <c r="K45" s="39"/>
      <c r="L45" s="39"/>
    </row>
    <row r="46" spans="1:12">
      <c r="A46" t="s">
        <v>74</v>
      </c>
      <c r="B46" t="s">
        <v>75</v>
      </c>
      <c r="C46" s="1">
        <v>-363500.89</v>
      </c>
      <c r="D46" s="15"/>
      <c r="E46" t="s">
        <v>434</v>
      </c>
      <c r="F46" s="12">
        <v>42426</v>
      </c>
      <c r="G46" s="1">
        <v>363500.89</v>
      </c>
      <c r="H46" s="1">
        <f t="shared" si="3"/>
        <v>0</v>
      </c>
      <c r="I46" s="38"/>
      <c r="J46" s="38"/>
      <c r="K46" s="39"/>
      <c r="L46" s="39"/>
    </row>
    <row r="47" spans="1:12">
      <c r="A47" t="s">
        <v>76</v>
      </c>
      <c r="B47" t="s">
        <v>77</v>
      </c>
      <c r="C47" s="1">
        <v>-32239.73</v>
      </c>
      <c r="D47" s="15"/>
      <c r="E47" t="s">
        <v>480</v>
      </c>
      <c r="F47" s="12">
        <v>42415</v>
      </c>
      <c r="G47" s="1">
        <v>32239.73</v>
      </c>
      <c r="H47" s="1">
        <f t="shared" si="3"/>
        <v>0</v>
      </c>
      <c r="I47" s="38"/>
      <c r="J47" s="38"/>
      <c r="K47" s="39"/>
      <c r="L47" s="39"/>
    </row>
    <row r="48" spans="1:12">
      <c r="A48" t="s">
        <v>78</v>
      </c>
      <c r="B48" t="s">
        <v>79</v>
      </c>
      <c r="C48" s="1">
        <v>-173281.88</v>
      </c>
      <c r="D48" s="15"/>
      <c r="E48" t="s">
        <v>476</v>
      </c>
      <c r="F48" s="12">
        <v>42429</v>
      </c>
      <c r="G48" s="1">
        <v>173281.88</v>
      </c>
      <c r="H48" s="1">
        <f t="shared" si="3"/>
        <v>0</v>
      </c>
      <c r="I48" s="38"/>
      <c r="J48" s="38"/>
      <c r="K48" s="39"/>
      <c r="L48" s="39"/>
    </row>
    <row r="49" spans="1:12">
      <c r="A49" t="s">
        <v>82</v>
      </c>
      <c r="B49" t="s">
        <v>83</v>
      </c>
      <c r="C49" s="1">
        <v>-173281.88</v>
      </c>
      <c r="D49" s="15"/>
      <c r="E49" t="s">
        <v>481</v>
      </c>
      <c r="F49" s="12">
        <v>42475</v>
      </c>
      <c r="G49" s="1">
        <v>173281.88</v>
      </c>
      <c r="H49" s="1">
        <f t="shared" si="3"/>
        <v>0</v>
      </c>
      <c r="I49" s="38"/>
      <c r="J49" s="38"/>
      <c r="K49" s="39"/>
      <c r="L49" s="39"/>
    </row>
    <row r="50" spans="1:12">
      <c r="A50" t="s">
        <v>84</v>
      </c>
      <c r="B50" t="s">
        <v>85</v>
      </c>
      <c r="C50" s="1">
        <v>-173281.88</v>
      </c>
      <c r="D50" s="15"/>
      <c r="E50" t="s">
        <v>479</v>
      </c>
      <c r="F50" s="12">
        <v>42475</v>
      </c>
      <c r="G50" s="1">
        <v>173281.88</v>
      </c>
      <c r="H50" s="1">
        <f t="shared" si="3"/>
        <v>0</v>
      </c>
      <c r="I50" s="38"/>
      <c r="J50" s="38"/>
      <c r="K50" s="39"/>
      <c r="L50" s="39"/>
    </row>
    <row r="51" spans="1:12">
      <c r="A51" t="s">
        <v>86</v>
      </c>
      <c r="B51" t="s">
        <v>87</v>
      </c>
      <c r="C51" s="1">
        <v>-251360.44</v>
      </c>
      <c r="D51" s="15"/>
      <c r="E51" t="s">
        <v>461</v>
      </c>
      <c r="F51" s="12">
        <v>42489</v>
      </c>
      <c r="G51" s="1">
        <v>251360.44</v>
      </c>
      <c r="H51" s="1">
        <f t="shared" si="3"/>
        <v>0</v>
      </c>
      <c r="I51" s="38"/>
      <c r="J51" s="38"/>
      <c r="K51" s="39"/>
      <c r="L51" s="39"/>
    </row>
    <row r="52" spans="1:12">
      <c r="A52" t="s">
        <v>92</v>
      </c>
      <c r="B52" t="s">
        <v>93</v>
      </c>
      <c r="C52" s="1">
        <v>-228250.21</v>
      </c>
      <c r="D52" s="15"/>
      <c r="E52" t="s">
        <v>426</v>
      </c>
      <c r="F52" s="12">
        <v>42513</v>
      </c>
      <c r="G52" s="1">
        <v>228250.21</v>
      </c>
      <c r="H52" s="1">
        <f t="shared" si="3"/>
        <v>0</v>
      </c>
      <c r="I52" s="38"/>
      <c r="J52" s="38"/>
      <c r="K52" s="39"/>
      <c r="L52" s="39"/>
    </row>
    <row r="53" spans="1:12">
      <c r="A53" t="s">
        <v>94</v>
      </c>
      <c r="B53" t="s">
        <v>95</v>
      </c>
      <c r="C53" s="1">
        <v>-270738.48</v>
      </c>
      <c r="D53" s="15"/>
      <c r="E53" t="s">
        <v>459</v>
      </c>
      <c r="F53" s="12">
        <v>42492</v>
      </c>
      <c r="G53" s="1">
        <v>270738.48</v>
      </c>
      <c r="H53" s="1">
        <f t="shared" si="3"/>
        <v>0</v>
      </c>
      <c r="I53" s="38"/>
      <c r="J53" s="38"/>
      <c r="K53" s="39"/>
      <c r="L53" s="39"/>
    </row>
    <row r="54" spans="1:12">
      <c r="A54" t="s">
        <v>99</v>
      </c>
      <c r="B54" t="s">
        <v>1954</v>
      </c>
      <c r="C54">
        <v>-0.03</v>
      </c>
      <c r="D54" s="17"/>
      <c r="F54" s="12"/>
      <c r="G54" s="1"/>
      <c r="H54" s="1"/>
      <c r="I54" s="38"/>
      <c r="J54" s="38"/>
      <c r="K54" s="38"/>
      <c r="L54" s="39"/>
    </row>
    <row r="55" spans="1:12">
      <c r="A55" t="s">
        <v>101</v>
      </c>
      <c r="B55" t="s">
        <v>102</v>
      </c>
      <c r="C55" s="1">
        <v>-291295.81</v>
      </c>
      <c r="D55" s="15"/>
      <c r="E55" t="s">
        <v>458</v>
      </c>
      <c r="F55" s="12">
        <v>42487</v>
      </c>
      <c r="G55" s="1">
        <v>291295.81</v>
      </c>
      <c r="H55" s="1">
        <f t="shared" si="3"/>
        <v>0</v>
      </c>
      <c r="I55" s="38"/>
      <c r="J55" s="38"/>
      <c r="K55" s="39"/>
      <c r="L55" s="39"/>
    </row>
    <row r="56" spans="1:12">
      <c r="A56" t="s">
        <v>105</v>
      </c>
      <c r="B56" t="s">
        <v>106</v>
      </c>
      <c r="C56" s="1">
        <v>-228250.21</v>
      </c>
      <c r="D56" s="15"/>
      <c r="E56" t="s">
        <v>428</v>
      </c>
      <c r="F56" s="12">
        <v>42534</v>
      </c>
      <c r="G56" s="1">
        <v>228250.21</v>
      </c>
      <c r="H56" s="1">
        <f t="shared" ref="H56:H68" si="4">+C56+G56</f>
        <v>0</v>
      </c>
      <c r="I56" s="38"/>
      <c r="J56" s="38"/>
      <c r="K56" s="39"/>
      <c r="L56" s="39"/>
    </row>
    <row r="57" spans="1:12">
      <c r="A57" t="s">
        <v>111</v>
      </c>
      <c r="B57" t="s">
        <v>112</v>
      </c>
      <c r="C57" s="1">
        <v>-18440.21</v>
      </c>
      <c r="D57" s="15"/>
      <c r="E57" t="s">
        <v>424</v>
      </c>
      <c r="F57" s="12">
        <v>42538</v>
      </c>
      <c r="G57" s="1">
        <v>208540.21</v>
      </c>
      <c r="H57" s="1">
        <f t="shared" si="4"/>
        <v>190100</v>
      </c>
      <c r="I57" s="38"/>
      <c r="J57" s="38"/>
      <c r="K57" s="39"/>
      <c r="L57" s="39"/>
    </row>
    <row r="58" spans="1:12">
      <c r="A58" t="s">
        <v>113</v>
      </c>
      <c r="B58" t="s">
        <v>114</v>
      </c>
      <c r="C58" s="1">
        <v>-228250.21</v>
      </c>
      <c r="D58" s="15"/>
      <c r="E58" t="s">
        <v>425</v>
      </c>
      <c r="F58" s="12">
        <v>42538</v>
      </c>
      <c r="G58" s="1">
        <v>228250.21</v>
      </c>
      <c r="H58" s="1">
        <f t="shared" si="4"/>
        <v>0</v>
      </c>
      <c r="I58" s="38"/>
      <c r="J58" s="38"/>
      <c r="K58" s="39"/>
      <c r="L58" s="39"/>
    </row>
    <row r="59" spans="1:12">
      <c r="A59" t="s">
        <v>117</v>
      </c>
      <c r="B59" t="s">
        <v>118</v>
      </c>
      <c r="C59" s="1">
        <v>-208540.21</v>
      </c>
      <c r="D59" s="15"/>
      <c r="E59" t="s">
        <v>420</v>
      </c>
      <c r="F59" s="12">
        <v>42545</v>
      </c>
      <c r="G59" s="1">
        <v>208540.21</v>
      </c>
      <c r="H59" s="1">
        <f t="shared" si="4"/>
        <v>0</v>
      </c>
      <c r="I59" s="38"/>
      <c r="J59" s="38"/>
      <c r="K59" s="39"/>
      <c r="L59" s="39"/>
    </row>
    <row r="60" spans="1:12">
      <c r="A60" t="s">
        <v>119</v>
      </c>
      <c r="B60" t="s">
        <v>120</v>
      </c>
      <c r="C60" s="1">
        <v>-228250.21</v>
      </c>
      <c r="D60" s="15"/>
      <c r="E60" t="s">
        <v>418</v>
      </c>
      <c r="F60" s="12">
        <v>42545</v>
      </c>
      <c r="G60" s="1">
        <v>228250.21</v>
      </c>
      <c r="H60" s="1">
        <f t="shared" si="4"/>
        <v>0</v>
      </c>
      <c r="I60" s="38"/>
      <c r="J60" s="38"/>
      <c r="K60" s="39"/>
      <c r="L60" s="39"/>
    </row>
    <row r="61" spans="1:12">
      <c r="A61" t="s">
        <v>121</v>
      </c>
      <c r="B61" t="s">
        <v>122</v>
      </c>
      <c r="C61" s="1">
        <v>-228250.21</v>
      </c>
      <c r="D61" s="15"/>
      <c r="E61" t="s">
        <v>419</v>
      </c>
      <c r="F61" s="12">
        <v>42545</v>
      </c>
      <c r="G61" s="1">
        <v>228250.21</v>
      </c>
      <c r="H61" s="1">
        <f t="shared" si="4"/>
        <v>0</v>
      </c>
      <c r="I61" s="38"/>
      <c r="J61" s="38"/>
      <c r="K61" s="39"/>
      <c r="L61" s="39"/>
    </row>
    <row r="62" spans="1:12">
      <c r="A62" t="s">
        <v>131</v>
      </c>
      <c r="B62" t="s">
        <v>132</v>
      </c>
      <c r="C62" s="1">
        <v>-493025.3</v>
      </c>
      <c r="D62" s="15"/>
      <c r="E62" s="6" t="s">
        <v>508</v>
      </c>
      <c r="H62" s="1"/>
      <c r="I62" s="38"/>
      <c r="J62" s="38"/>
      <c r="K62" s="39"/>
      <c r="L62" s="39"/>
    </row>
    <row r="63" spans="1:12">
      <c r="A63" t="s">
        <v>139</v>
      </c>
      <c r="B63" t="s">
        <v>140</v>
      </c>
      <c r="C63" s="1">
        <v>-51965.56</v>
      </c>
      <c r="D63" s="15"/>
      <c r="E63" t="s">
        <v>412</v>
      </c>
      <c r="F63" s="12">
        <v>42555</v>
      </c>
      <c r="G63" s="1">
        <v>296665.57</v>
      </c>
      <c r="H63" s="1">
        <f t="shared" si="4"/>
        <v>244700.01</v>
      </c>
      <c r="I63" s="38"/>
      <c r="J63" s="38"/>
      <c r="K63" s="39"/>
      <c r="L63" s="39"/>
    </row>
    <row r="64" spans="1:12">
      <c r="A64" t="s">
        <v>153</v>
      </c>
      <c r="B64" t="s">
        <v>154</v>
      </c>
      <c r="C64" s="1">
        <v>-173281.88</v>
      </c>
      <c r="D64" s="15"/>
      <c r="E64" t="s">
        <v>477</v>
      </c>
      <c r="F64" s="12">
        <v>42300</v>
      </c>
      <c r="G64" s="1">
        <v>173281.88</v>
      </c>
      <c r="H64" s="1">
        <f t="shared" si="4"/>
        <v>0</v>
      </c>
      <c r="I64" s="38"/>
      <c r="J64" s="38"/>
      <c r="K64" s="39"/>
      <c r="L64" s="39"/>
    </row>
    <row r="65" spans="1:12">
      <c r="A65" t="s">
        <v>155</v>
      </c>
      <c r="B65" t="s">
        <v>156</v>
      </c>
      <c r="C65" s="1">
        <v>-273384.83</v>
      </c>
      <c r="D65" s="15"/>
      <c r="E65" t="s">
        <v>449</v>
      </c>
      <c r="F65" s="12">
        <v>42569</v>
      </c>
      <c r="G65" s="1">
        <v>273384.83</v>
      </c>
      <c r="H65" s="1">
        <f t="shared" si="4"/>
        <v>0</v>
      </c>
      <c r="I65" s="38"/>
      <c r="J65" s="38"/>
      <c r="K65" s="39"/>
      <c r="L65" s="39"/>
    </row>
    <row r="66" spans="1:12">
      <c r="A66" t="s">
        <v>157</v>
      </c>
      <c r="B66" t="s">
        <v>158</v>
      </c>
      <c r="C66" s="1">
        <v>-208540.21</v>
      </c>
      <c r="D66" s="15"/>
      <c r="E66" t="s">
        <v>421</v>
      </c>
      <c r="F66" s="12">
        <v>42566</v>
      </c>
      <c r="G66" s="1">
        <v>208540.21</v>
      </c>
      <c r="H66" s="1">
        <f t="shared" si="4"/>
        <v>0</v>
      </c>
      <c r="I66" s="38"/>
      <c r="J66" s="38"/>
      <c r="K66" s="39"/>
      <c r="L66" s="39"/>
    </row>
    <row r="67" spans="1:12">
      <c r="A67" t="s">
        <v>161</v>
      </c>
      <c r="B67" t="s">
        <v>162</v>
      </c>
      <c r="C67" s="1">
        <v>-228250.21</v>
      </c>
      <c r="D67" s="15"/>
      <c r="E67" t="s">
        <v>422</v>
      </c>
      <c r="F67" s="12">
        <v>42566</v>
      </c>
      <c r="G67" s="1">
        <v>228250.21</v>
      </c>
      <c r="H67" s="1">
        <f t="shared" si="4"/>
        <v>0</v>
      </c>
      <c r="I67" s="38"/>
      <c r="J67" s="38"/>
      <c r="K67" s="39"/>
      <c r="L67" s="39"/>
    </row>
    <row r="68" spans="1:12">
      <c r="A68" t="s">
        <v>165</v>
      </c>
      <c r="B68" t="s">
        <v>166</v>
      </c>
      <c r="C68" s="1">
        <v>-273384.83</v>
      </c>
      <c r="D68" s="15"/>
      <c r="E68" t="s">
        <v>448</v>
      </c>
      <c r="F68" s="12">
        <v>42569</v>
      </c>
      <c r="G68" s="1">
        <v>273384.83</v>
      </c>
      <c r="H68" s="1">
        <f t="shared" si="4"/>
        <v>0</v>
      </c>
      <c r="I68" s="38"/>
      <c r="J68" s="38"/>
      <c r="K68" s="39"/>
      <c r="L68" s="39"/>
    </row>
    <row r="69" spans="1:12">
      <c r="A69" t="s">
        <v>169</v>
      </c>
      <c r="B69" t="s">
        <v>170</v>
      </c>
      <c r="C69" s="1">
        <v>-309031.88</v>
      </c>
      <c r="D69" s="15"/>
      <c r="E69" t="s">
        <v>510</v>
      </c>
      <c r="F69" s="12"/>
      <c r="G69" s="1"/>
      <c r="H69" s="1"/>
      <c r="I69" s="38"/>
      <c r="J69" s="38"/>
      <c r="K69" s="39"/>
      <c r="L69" s="39"/>
    </row>
    <row r="70" spans="1:12">
      <c r="A70" t="s">
        <v>171</v>
      </c>
      <c r="B70" t="s">
        <v>172</v>
      </c>
      <c r="C70" s="1">
        <v>-135517.21</v>
      </c>
      <c r="D70" s="15"/>
      <c r="E70" t="s">
        <v>467</v>
      </c>
      <c r="F70" s="12">
        <v>42569</v>
      </c>
      <c r="G70" s="1">
        <v>135517.21</v>
      </c>
      <c r="H70" s="1">
        <f t="shared" ref="H70:H79" si="5">+C70+G70</f>
        <v>0</v>
      </c>
      <c r="I70" s="38"/>
      <c r="J70" s="38"/>
      <c r="K70" s="39"/>
      <c r="L70" s="39"/>
    </row>
    <row r="71" spans="1:12">
      <c r="A71" t="s">
        <v>173</v>
      </c>
      <c r="B71" t="s">
        <v>174</v>
      </c>
      <c r="C71" s="1">
        <v>-355173.85</v>
      </c>
      <c r="D71" s="15"/>
      <c r="E71" t="s">
        <v>469</v>
      </c>
      <c r="F71" s="12">
        <v>42569</v>
      </c>
      <c r="G71" s="1">
        <v>355173.85</v>
      </c>
      <c r="H71" s="1">
        <f t="shared" si="5"/>
        <v>0</v>
      </c>
      <c r="I71" s="38"/>
      <c r="J71" s="38"/>
      <c r="K71" s="39"/>
      <c r="L71" s="39"/>
    </row>
    <row r="72" spans="1:12">
      <c r="A72" t="s">
        <v>175</v>
      </c>
      <c r="B72" t="s">
        <v>176</v>
      </c>
      <c r="C72" s="1">
        <v>-355173.85</v>
      </c>
      <c r="D72" s="15"/>
      <c r="E72" t="s">
        <v>466</v>
      </c>
      <c r="F72" s="12">
        <v>42569</v>
      </c>
      <c r="G72" s="1">
        <v>355173.85</v>
      </c>
      <c r="H72" s="1">
        <f t="shared" si="5"/>
        <v>0</v>
      </c>
      <c r="I72" s="38"/>
      <c r="J72" s="38"/>
      <c r="K72" s="39"/>
      <c r="L72" s="39"/>
    </row>
    <row r="73" spans="1:12">
      <c r="A73" t="s">
        <v>177</v>
      </c>
      <c r="B73" t="s">
        <v>178</v>
      </c>
      <c r="C73" s="1">
        <v>-273384.83</v>
      </c>
      <c r="D73" s="15"/>
      <c r="E73" t="s">
        <v>450</v>
      </c>
      <c r="F73" s="12">
        <v>42569</v>
      </c>
      <c r="G73" s="1">
        <v>273384.83</v>
      </c>
      <c r="H73" s="1">
        <f t="shared" si="5"/>
        <v>0</v>
      </c>
      <c r="I73" s="38"/>
      <c r="J73" s="38"/>
      <c r="K73" s="39"/>
      <c r="L73" s="39"/>
    </row>
    <row r="74" spans="1:12">
      <c r="A74" t="s">
        <v>179</v>
      </c>
      <c r="B74" t="s">
        <v>180</v>
      </c>
      <c r="C74" s="1">
        <v>205300</v>
      </c>
      <c r="D74" s="15"/>
      <c r="E74" t="s">
        <v>452</v>
      </c>
      <c r="F74" s="12">
        <v>42569</v>
      </c>
      <c r="G74" s="1">
        <v>273384.83</v>
      </c>
      <c r="H74" s="1">
        <f t="shared" si="5"/>
        <v>478684.83</v>
      </c>
      <c r="I74" s="38"/>
      <c r="J74" s="38"/>
      <c r="K74" s="39"/>
      <c r="L74" s="39"/>
    </row>
    <row r="75" spans="1:12">
      <c r="A75" t="s">
        <v>181</v>
      </c>
      <c r="B75" t="s">
        <v>182</v>
      </c>
      <c r="C75" s="1">
        <v>-273384.83</v>
      </c>
      <c r="D75" s="15"/>
      <c r="E75" t="s">
        <v>447</v>
      </c>
      <c r="F75" s="12">
        <v>42569</v>
      </c>
      <c r="G75" s="1">
        <v>273384.83</v>
      </c>
      <c r="H75" s="1">
        <f t="shared" si="5"/>
        <v>0</v>
      </c>
      <c r="I75" s="38"/>
      <c r="J75" s="38"/>
      <c r="K75" s="39"/>
      <c r="L75" s="39"/>
    </row>
    <row r="76" spans="1:12">
      <c r="A76" t="s">
        <v>197</v>
      </c>
      <c r="B76" t="s">
        <v>198</v>
      </c>
      <c r="C76" s="1">
        <v>-334550.12</v>
      </c>
      <c r="D76" s="15"/>
      <c r="E76" t="s">
        <v>403</v>
      </c>
      <c r="F76" s="12">
        <v>42576</v>
      </c>
      <c r="G76" s="1">
        <v>334550.12</v>
      </c>
      <c r="H76" s="1">
        <f t="shared" si="5"/>
        <v>0</v>
      </c>
      <c r="I76" s="38"/>
      <c r="J76" s="38"/>
      <c r="K76" s="39"/>
      <c r="L76" s="39"/>
    </row>
    <row r="77" spans="1:12">
      <c r="A77" t="s">
        <v>209</v>
      </c>
      <c r="B77" t="s">
        <v>210</v>
      </c>
      <c r="C77" s="1">
        <v>492555.09</v>
      </c>
      <c r="D77" s="15"/>
      <c r="E77" t="s">
        <v>438</v>
      </c>
      <c r="F77" s="12">
        <v>42580</v>
      </c>
      <c r="G77" s="1">
        <v>193280</v>
      </c>
      <c r="H77" s="1">
        <f t="shared" si="5"/>
        <v>685835.09000000008</v>
      </c>
      <c r="I77" s="38"/>
      <c r="J77" s="38"/>
      <c r="K77" s="39"/>
      <c r="L77" s="39"/>
    </row>
    <row r="78" spans="1:12">
      <c r="A78" t="s">
        <v>213</v>
      </c>
      <c r="B78" t="s">
        <v>214</v>
      </c>
      <c r="C78" s="1">
        <v>-309031.88</v>
      </c>
      <c r="D78" s="15"/>
      <c r="E78" t="s">
        <v>472</v>
      </c>
      <c r="F78" s="12">
        <v>42579</v>
      </c>
      <c r="G78" s="1">
        <v>309031.88</v>
      </c>
      <c r="H78" s="1">
        <f t="shared" si="5"/>
        <v>0</v>
      </c>
      <c r="I78" s="38"/>
      <c r="J78" s="38"/>
      <c r="K78" s="39"/>
      <c r="L78" s="39"/>
    </row>
    <row r="79" spans="1:12">
      <c r="A79" t="s">
        <v>217</v>
      </c>
      <c r="B79" t="s">
        <v>218</v>
      </c>
      <c r="C79" s="1">
        <v>-355173.85</v>
      </c>
      <c r="D79" s="15"/>
      <c r="E79" t="s">
        <v>468</v>
      </c>
      <c r="F79" s="12">
        <v>42579</v>
      </c>
      <c r="G79" s="1">
        <v>355173.85</v>
      </c>
      <c r="H79" s="1">
        <f t="shared" si="5"/>
        <v>0</v>
      </c>
      <c r="I79" s="38"/>
      <c r="J79" s="38"/>
      <c r="K79" s="39"/>
      <c r="L79" s="39"/>
    </row>
    <row r="80" spans="1:12">
      <c r="A80" t="s">
        <v>294</v>
      </c>
      <c r="B80" t="s">
        <v>295</v>
      </c>
      <c r="C80" s="1">
        <v>355173.86</v>
      </c>
      <c r="D80" s="15"/>
      <c r="E80" t="s">
        <v>510</v>
      </c>
      <c r="F80" s="12"/>
      <c r="G80" s="1"/>
      <c r="H80" s="1"/>
      <c r="I80" s="38"/>
      <c r="J80" s="38"/>
      <c r="K80" s="39"/>
      <c r="L80" s="39"/>
    </row>
    <row r="81" spans="1:12">
      <c r="A81" t="s">
        <v>296</v>
      </c>
      <c r="B81" t="s">
        <v>52</v>
      </c>
      <c r="C81" s="1">
        <v>222844.7</v>
      </c>
      <c r="D81" s="15"/>
      <c r="E81" t="s">
        <v>510</v>
      </c>
      <c r="F81" s="12"/>
      <c r="G81" s="1"/>
      <c r="H81" s="1"/>
      <c r="I81" s="38"/>
      <c r="J81" s="38"/>
      <c r="K81" s="39"/>
      <c r="L81" s="39"/>
    </row>
    <row r="82" spans="1:12">
      <c r="A82" t="s">
        <v>297</v>
      </c>
      <c r="B82" t="s">
        <v>298</v>
      </c>
      <c r="C82" s="1">
        <v>-309031.88</v>
      </c>
      <c r="D82" s="15"/>
      <c r="E82" t="s">
        <v>506</v>
      </c>
      <c r="F82" s="12"/>
      <c r="G82" s="1"/>
      <c r="H82" s="1"/>
      <c r="I82" s="38"/>
      <c r="J82" s="38"/>
      <c r="K82" s="39"/>
      <c r="L82" s="39"/>
    </row>
    <row r="83" spans="1:12">
      <c r="A83" t="s">
        <v>299</v>
      </c>
      <c r="B83" t="s">
        <v>300</v>
      </c>
      <c r="C83" s="1">
        <v>-228250.21</v>
      </c>
      <c r="D83" s="15"/>
      <c r="E83" t="s">
        <v>427</v>
      </c>
      <c r="F83" s="12">
        <v>42585</v>
      </c>
      <c r="G83" s="1">
        <v>228250.21</v>
      </c>
      <c r="H83" s="1">
        <f>+C83+G83</f>
        <v>0</v>
      </c>
      <c r="I83" s="38"/>
      <c r="J83" s="38"/>
      <c r="K83" s="39"/>
      <c r="L83" s="39"/>
    </row>
    <row r="84" spans="1:12">
      <c r="A84" t="s">
        <v>301</v>
      </c>
      <c r="B84" t="s">
        <v>302</v>
      </c>
      <c r="C84" s="1">
        <v>-228250.21</v>
      </c>
      <c r="D84" s="15"/>
      <c r="E84" t="s">
        <v>423</v>
      </c>
      <c r="F84" s="12">
        <v>42585</v>
      </c>
      <c r="G84" s="1">
        <v>228250.21</v>
      </c>
      <c r="H84" s="1">
        <f>+C84+G84</f>
        <v>0</v>
      </c>
      <c r="I84" s="38"/>
      <c r="J84" s="38"/>
      <c r="K84" s="39"/>
      <c r="L84" s="39"/>
    </row>
    <row r="85" spans="1:12">
      <c r="A85" t="s">
        <v>221</v>
      </c>
      <c r="B85" t="s">
        <v>222</v>
      </c>
      <c r="C85" s="1">
        <v>-538059.35</v>
      </c>
      <c r="D85" s="15"/>
      <c r="E85" t="s">
        <v>442</v>
      </c>
      <c r="F85" s="12">
        <v>42583</v>
      </c>
      <c r="G85" s="1">
        <v>538059.35</v>
      </c>
      <c r="H85" s="1">
        <f>+C85+G85</f>
        <v>0</v>
      </c>
      <c r="I85" s="38"/>
      <c r="J85" s="38"/>
      <c r="K85" s="39"/>
      <c r="L85" s="39"/>
    </row>
    <row r="86" spans="1:12">
      <c r="A86" t="s">
        <v>303</v>
      </c>
      <c r="B86" t="s">
        <v>304</v>
      </c>
      <c r="C86" s="1">
        <v>258360.44</v>
      </c>
      <c r="D86" s="15"/>
      <c r="E86" t="s">
        <v>507</v>
      </c>
      <c r="F86" s="12"/>
      <c r="G86" s="1"/>
      <c r="H86" s="1"/>
      <c r="I86" s="38"/>
      <c r="J86" s="38"/>
      <c r="K86" s="39"/>
      <c r="L86" s="39"/>
    </row>
    <row r="87" spans="1:12">
      <c r="A87" t="s">
        <v>305</v>
      </c>
      <c r="B87" t="s">
        <v>306</v>
      </c>
      <c r="C87" s="1">
        <v>173551.9</v>
      </c>
      <c r="D87" s="15"/>
      <c r="E87" t="s">
        <v>510</v>
      </c>
      <c r="F87" s="12"/>
      <c r="G87" s="1"/>
      <c r="H87" s="1"/>
      <c r="I87" s="38"/>
      <c r="J87" s="38"/>
      <c r="K87" s="39"/>
      <c r="L87" s="39"/>
    </row>
    <row r="88" spans="1:12">
      <c r="A88" t="s">
        <v>307</v>
      </c>
      <c r="B88" t="s">
        <v>308</v>
      </c>
      <c r="C88" s="1">
        <v>-334550.12</v>
      </c>
      <c r="D88" s="15"/>
      <c r="E88" t="s">
        <v>408</v>
      </c>
      <c r="F88" s="12">
        <v>42534</v>
      </c>
      <c r="G88" s="1">
        <v>334550.12</v>
      </c>
      <c r="H88" s="1">
        <f>+C88+G88</f>
        <v>0</v>
      </c>
      <c r="I88" s="38"/>
      <c r="J88" s="38"/>
      <c r="K88" s="39"/>
      <c r="L88" s="39"/>
    </row>
    <row r="89" spans="1:12">
      <c r="A89" t="s">
        <v>309</v>
      </c>
      <c r="B89" t="s">
        <v>310</v>
      </c>
      <c r="C89" s="1">
        <v>-405242.91</v>
      </c>
      <c r="D89" s="15"/>
      <c r="E89" t="s">
        <v>506</v>
      </c>
      <c r="F89" s="12"/>
      <c r="G89" s="1"/>
      <c r="H89" s="1"/>
      <c r="I89" s="38"/>
      <c r="J89" s="38"/>
      <c r="K89" s="39"/>
      <c r="L89" s="39"/>
    </row>
    <row r="90" spans="1:12">
      <c r="A90" t="s">
        <v>311</v>
      </c>
      <c r="B90" t="s">
        <v>312</v>
      </c>
      <c r="C90" s="1">
        <v>-296665.58</v>
      </c>
      <c r="D90" s="15"/>
      <c r="E90" t="s">
        <v>411</v>
      </c>
      <c r="F90" s="12">
        <v>42590</v>
      </c>
      <c r="G90" s="1">
        <v>296665.57</v>
      </c>
      <c r="H90" s="1">
        <f>+C90+G90</f>
        <v>-1.0000000009313226E-2</v>
      </c>
      <c r="I90" s="38"/>
      <c r="J90" s="38"/>
      <c r="K90" s="39"/>
      <c r="L90" s="39"/>
    </row>
    <row r="91" spans="1:12">
      <c r="A91" t="s">
        <v>313</v>
      </c>
      <c r="B91" t="s">
        <v>314</v>
      </c>
      <c r="C91" s="1">
        <v>-334550.12</v>
      </c>
      <c r="D91" s="15"/>
      <c r="E91" t="s">
        <v>507</v>
      </c>
      <c r="H91" s="1"/>
      <c r="I91" s="38"/>
      <c r="J91" s="38"/>
      <c r="K91" s="39"/>
      <c r="L91" s="39"/>
    </row>
    <row r="92" spans="1:12">
      <c r="A92" t="s">
        <v>315</v>
      </c>
      <c r="B92" t="s">
        <v>316</v>
      </c>
      <c r="C92" s="1">
        <v>-232950.12</v>
      </c>
      <c r="D92" s="15"/>
      <c r="E92" t="s">
        <v>409</v>
      </c>
      <c r="F92" s="12">
        <v>42590</v>
      </c>
      <c r="G92" s="1">
        <v>232950.12</v>
      </c>
      <c r="H92" s="1">
        <f>+C92+G92</f>
        <v>0</v>
      </c>
      <c r="I92" s="38"/>
      <c r="J92" s="38"/>
      <c r="K92" s="39"/>
      <c r="L92" s="39"/>
    </row>
    <row r="93" spans="1:12">
      <c r="A93" t="s">
        <v>317</v>
      </c>
      <c r="B93" t="s">
        <v>318</v>
      </c>
      <c r="C93" s="1">
        <v>202441.88</v>
      </c>
      <c r="D93" s="15"/>
      <c r="E93" t="s">
        <v>510</v>
      </c>
      <c r="F93" s="12"/>
      <c r="G93" s="1"/>
      <c r="H93" s="1"/>
      <c r="I93" s="38"/>
      <c r="J93" s="38"/>
      <c r="K93" s="39"/>
      <c r="L93" s="39"/>
    </row>
    <row r="94" spans="1:12">
      <c r="A94" t="s">
        <v>319</v>
      </c>
      <c r="B94" t="s">
        <v>320</v>
      </c>
      <c r="C94" s="1">
        <v>-361062.03</v>
      </c>
      <c r="D94" s="15"/>
      <c r="E94" t="s">
        <v>407</v>
      </c>
      <c r="F94" s="12">
        <v>42591</v>
      </c>
      <c r="G94" s="1">
        <v>361062.03</v>
      </c>
      <c r="H94" s="1">
        <f>+C94+G94</f>
        <v>0</v>
      </c>
      <c r="I94" s="38"/>
      <c r="J94" s="38"/>
      <c r="K94" s="39"/>
      <c r="L94" s="39"/>
    </row>
    <row r="95" spans="1:12">
      <c r="A95" t="s">
        <v>321</v>
      </c>
      <c r="B95" t="s">
        <v>322</v>
      </c>
      <c r="C95" s="1">
        <v>-617063.4</v>
      </c>
      <c r="D95" s="15"/>
      <c r="E95" t="s">
        <v>446</v>
      </c>
      <c r="F95" s="12">
        <v>42590</v>
      </c>
      <c r="G95" s="1">
        <v>617063.4</v>
      </c>
      <c r="H95" s="1">
        <f>+C95+G95</f>
        <v>0</v>
      </c>
      <c r="I95" s="38"/>
      <c r="J95" s="38"/>
      <c r="K95" s="39"/>
      <c r="L95" s="39"/>
    </row>
    <row r="96" spans="1:12">
      <c r="A96" t="s">
        <v>323</v>
      </c>
      <c r="B96" t="s">
        <v>324</v>
      </c>
      <c r="C96" s="1">
        <v>-309031.88</v>
      </c>
      <c r="D96" s="15"/>
      <c r="E96" t="s">
        <v>471</v>
      </c>
      <c r="F96" s="12">
        <v>42593</v>
      </c>
      <c r="G96" s="1">
        <v>309031.88</v>
      </c>
      <c r="H96" s="1">
        <f>+C96+G96</f>
        <v>0</v>
      </c>
      <c r="I96" s="38"/>
      <c r="J96" s="38"/>
      <c r="K96" s="39"/>
      <c r="L96" s="39"/>
    </row>
    <row r="97" spans="1:12">
      <c r="A97" t="s">
        <v>325</v>
      </c>
      <c r="B97" t="s">
        <v>326</v>
      </c>
      <c r="C97" s="1">
        <v>-44801.88</v>
      </c>
      <c r="D97" s="15"/>
      <c r="E97" t="s">
        <v>482</v>
      </c>
      <c r="F97" s="12">
        <v>42593</v>
      </c>
      <c r="G97" s="1">
        <v>44801.88</v>
      </c>
      <c r="H97" s="1">
        <f>+C97+G97</f>
        <v>0</v>
      </c>
      <c r="I97" s="38"/>
      <c r="J97" s="38"/>
      <c r="K97" s="39"/>
      <c r="L97" s="39"/>
    </row>
    <row r="98" spans="1:12">
      <c r="A98" t="s">
        <v>327</v>
      </c>
      <c r="B98" t="s">
        <v>328</v>
      </c>
      <c r="C98" s="1">
        <v>253836.07</v>
      </c>
      <c r="D98" s="15"/>
      <c r="E98" t="s">
        <v>507</v>
      </c>
      <c r="F98" s="12"/>
      <c r="G98" s="1"/>
      <c r="H98" s="1"/>
      <c r="I98" s="38"/>
      <c r="J98" s="38"/>
      <c r="K98" s="39"/>
      <c r="L98" s="39"/>
    </row>
    <row r="99" spans="1:12">
      <c r="A99" t="s">
        <v>329</v>
      </c>
      <c r="B99" t="s">
        <v>330</v>
      </c>
      <c r="C99" s="1">
        <v>-243306.94</v>
      </c>
      <c r="D99" s="15"/>
      <c r="E99" t="s">
        <v>485</v>
      </c>
      <c r="F99" s="12">
        <v>42606</v>
      </c>
      <c r="G99" s="1">
        <v>243306.94</v>
      </c>
      <c r="H99" s="1">
        <f t="shared" ref="H99:H105" si="6">+C99+G99</f>
        <v>0</v>
      </c>
      <c r="I99" s="38"/>
      <c r="J99" s="38"/>
      <c r="K99" s="39"/>
      <c r="L99" s="39"/>
    </row>
    <row r="100" spans="1:12">
      <c r="A100" t="s">
        <v>331</v>
      </c>
      <c r="B100" t="s">
        <v>332</v>
      </c>
      <c r="C100" s="1">
        <v>-287205.17</v>
      </c>
      <c r="D100" s="15"/>
      <c r="E100" t="s">
        <v>491</v>
      </c>
      <c r="F100" s="12">
        <v>42611</v>
      </c>
      <c r="G100" s="1">
        <v>287205.17</v>
      </c>
      <c r="H100" s="1">
        <f t="shared" si="6"/>
        <v>0</v>
      </c>
      <c r="I100" s="38"/>
      <c r="J100" s="38"/>
      <c r="K100" s="39"/>
      <c r="L100" s="39"/>
    </row>
    <row r="101" spans="1:12">
      <c r="A101" t="s">
        <v>333</v>
      </c>
      <c r="B101" t="s">
        <v>334</v>
      </c>
      <c r="C101" s="1">
        <v>-287205.17</v>
      </c>
      <c r="D101" s="15"/>
      <c r="E101" t="s">
        <v>486</v>
      </c>
      <c r="F101" s="12">
        <v>42611</v>
      </c>
      <c r="G101" s="1">
        <v>287205.17</v>
      </c>
      <c r="H101" s="1">
        <f t="shared" si="6"/>
        <v>0</v>
      </c>
      <c r="I101" s="38"/>
      <c r="J101" s="38"/>
      <c r="K101" s="39"/>
      <c r="L101" s="39"/>
    </row>
    <row r="102" spans="1:12">
      <c r="A102" t="s">
        <v>335</v>
      </c>
      <c r="B102" t="s">
        <v>336</v>
      </c>
      <c r="C102" s="1">
        <v>-287205.11</v>
      </c>
      <c r="D102" s="15"/>
      <c r="E102" t="s">
        <v>487</v>
      </c>
      <c r="F102" s="12">
        <v>42611</v>
      </c>
      <c r="G102" s="1">
        <v>287205.17</v>
      </c>
      <c r="H102" s="1">
        <f t="shared" si="6"/>
        <v>5.9999999997671694E-2</v>
      </c>
      <c r="I102" s="38"/>
      <c r="J102" s="38"/>
      <c r="K102" s="39"/>
      <c r="L102" s="39"/>
    </row>
    <row r="103" spans="1:12">
      <c r="A103" t="s">
        <v>337</v>
      </c>
      <c r="B103" t="s">
        <v>338</v>
      </c>
      <c r="C103" s="1">
        <v>118700.06</v>
      </c>
      <c r="D103" s="15"/>
      <c r="E103" t="s">
        <v>490</v>
      </c>
      <c r="F103" s="12">
        <v>42611</v>
      </c>
      <c r="G103" s="1">
        <v>287205.17</v>
      </c>
      <c r="H103" s="1">
        <f t="shared" si="6"/>
        <v>405905.23</v>
      </c>
      <c r="I103" s="38"/>
      <c r="J103" s="38"/>
      <c r="K103" s="39"/>
      <c r="L103" s="39"/>
    </row>
    <row r="104" spans="1:12">
      <c r="A104" t="s">
        <v>339</v>
      </c>
      <c r="B104" t="s">
        <v>340</v>
      </c>
      <c r="C104" s="1">
        <v>-287205.11</v>
      </c>
      <c r="D104" s="15"/>
      <c r="E104" t="s">
        <v>493</v>
      </c>
      <c r="F104" s="12">
        <v>42611</v>
      </c>
      <c r="G104" s="1">
        <v>287205.17</v>
      </c>
      <c r="H104" s="1">
        <f t="shared" si="6"/>
        <v>5.9999999997671694E-2</v>
      </c>
      <c r="I104" s="38"/>
      <c r="J104" s="38"/>
      <c r="K104" s="39"/>
      <c r="L104" s="39"/>
    </row>
    <row r="105" spans="1:12">
      <c r="A105" t="s">
        <v>341</v>
      </c>
      <c r="B105" t="s">
        <v>342</v>
      </c>
      <c r="C105" s="1">
        <v>-287205.17</v>
      </c>
      <c r="D105" s="15"/>
      <c r="E105" t="s">
        <v>494</v>
      </c>
      <c r="F105" s="12">
        <v>42608</v>
      </c>
      <c r="G105" s="1">
        <v>287205.17</v>
      </c>
      <c r="H105" s="1">
        <f t="shared" si="6"/>
        <v>0</v>
      </c>
      <c r="I105" s="38"/>
      <c r="J105" s="38"/>
      <c r="K105" s="39"/>
      <c r="L105" s="39"/>
    </row>
    <row r="106" spans="1:12">
      <c r="A106" t="s">
        <v>343</v>
      </c>
      <c r="B106" t="s">
        <v>344</v>
      </c>
      <c r="C106" s="1">
        <v>296665.57</v>
      </c>
      <c r="D106" s="15"/>
      <c r="E106" t="s">
        <v>507</v>
      </c>
      <c r="H106" s="1"/>
      <c r="I106" s="38"/>
      <c r="J106" s="38"/>
      <c r="K106" s="39"/>
      <c r="L106" s="39"/>
    </row>
    <row r="107" spans="1:12">
      <c r="A107" t="s">
        <v>345</v>
      </c>
      <c r="B107" t="s">
        <v>346</v>
      </c>
      <c r="C107" s="1">
        <v>-387464.64</v>
      </c>
      <c r="D107" s="15"/>
      <c r="E107" t="s">
        <v>402</v>
      </c>
      <c r="F107" s="12">
        <v>42601</v>
      </c>
      <c r="G107" s="1">
        <v>387464.64</v>
      </c>
      <c r="H107" s="1">
        <f>+C107+G107</f>
        <v>0</v>
      </c>
      <c r="I107" s="38"/>
      <c r="J107" s="38"/>
      <c r="K107" s="39"/>
      <c r="L107" s="39"/>
    </row>
    <row r="108" spans="1:12">
      <c r="A108" t="s">
        <v>347</v>
      </c>
      <c r="B108" t="s">
        <v>348</v>
      </c>
      <c r="C108" s="1">
        <v>-309031.88</v>
      </c>
      <c r="D108" s="15"/>
      <c r="E108" t="s">
        <v>510</v>
      </c>
      <c r="F108" s="12"/>
      <c r="G108" s="1"/>
      <c r="H108" s="1"/>
      <c r="I108" s="38"/>
      <c r="J108" s="38"/>
      <c r="K108" s="39"/>
      <c r="L108" s="39"/>
    </row>
    <row r="109" spans="1:12">
      <c r="A109" t="s">
        <v>349</v>
      </c>
      <c r="B109" t="s">
        <v>350</v>
      </c>
      <c r="C109" s="1">
        <v>-274756.39</v>
      </c>
      <c r="D109" s="15"/>
      <c r="E109" t="s">
        <v>510</v>
      </c>
      <c r="F109" s="12"/>
      <c r="G109" s="1"/>
      <c r="H109" s="1"/>
      <c r="I109" s="38"/>
      <c r="J109" s="38"/>
      <c r="K109" s="39"/>
      <c r="L109" s="39"/>
    </row>
    <row r="110" spans="1:12">
      <c r="A110" t="s">
        <v>351</v>
      </c>
      <c r="B110" t="s">
        <v>352</v>
      </c>
      <c r="C110" s="1">
        <v>-201720.91</v>
      </c>
      <c r="D110" s="15"/>
      <c r="E110" t="s">
        <v>504</v>
      </c>
      <c r="F110" s="12">
        <v>42397</v>
      </c>
      <c r="G110" s="1">
        <v>201720.91</v>
      </c>
      <c r="H110" s="1">
        <f t="shared" ref="H110:H120" si="7">+C110+G110</f>
        <v>0</v>
      </c>
      <c r="I110" s="38"/>
      <c r="J110" s="38"/>
      <c r="K110" s="39"/>
      <c r="L110" s="39"/>
    </row>
    <row r="111" spans="1:12">
      <c r="A111" t="s">
        <v>353</v>
      </c>
      <c r="B111" t="s">
        <v>354</v>
      </c>
      <c r="C111" s="1">
        <v>-469238.83</v>
      </c>
      <c r="D111" s="15"/>
      <c r="E111" t="s">
        <v>437</v>
      </c>
      <c r="F111" s="12">
        <v>42586</v>
      </c>
      <c r="G111" s="1">
        <v>469238.83</v>
      </c>
      <c r="H111" s="1">
        <f t="shared" si="7"/>
        <v>0</v>
      </c>
      <c r="I111" s="38"/>
      <c r="J111" s="38"/>
      <c r="K111" s="39"/>
      <c r="L111" s="39"/>
    </row>
    <row r="112" spans="1:12">
      <c r="A112" t="s">
        <v>355</v>
      </c>
      <c r="B112" t="s">
        <v>356</v>
      </c>
      <c r="C112" s="1">
        <v>-296665.57</v>
      </c>
      <c r="D112" s="15"/>
      <c r="E112" t="s">
        <v>413</v>
      </c>
      <c r="F112" s="12">
        <v>42600</v>
      </c>
      <c r="G112" s="1">
        <v>296665.57</v>
      </c>
      <c r="H112" s="1">
        <f t="shared" si="7"/>
        <v>0</v>
      </c>
      <c r="I112" s="38"/>
      <c r="J112" s="38"/>
      <c r="K112" s="39"/>
      <c r="L112" s="39"/>
    </row>
    <row r="113" spans="1:12">
      <c r="A113" t="s">
        <v>357</v>
      </c>
      <c r="B113" t="s">
        <v>358</v>
      </c>
      <c r="C113" s="1">
        <v>-258360.43</v>
      </c>
      <c r="D113" s="15"/>
      <c r="E113" t="s">
        <v>454</v>
      </c>
      <c r="F113" s="12">
        <v>42611</v>
      </c>
      <c r="G113" s="1">
        <v>258360.44</v>
      </c>
      <c r="H113" s="1">
        <f t="shared" si="7"/>
        <v>1.0000000009313226E-2</v>
      </c>
      <c r="I113" s="38"/>
      <c r="J113" s="38"/>
      <c r="K113" s="39"/>
      <c r="L113" s="39"/>
    </row>
    <row r="114" spans="1:12">
      <c r="A114" t="s">
        <v>359</v>
      </c>
      <c r="B114" t="s">
        <v>360</v>
      </c>
      <c r="C114" s="1">
        <v>2618.23</v>
      </c>
      <c r="D114" s="15"/>
      <c r="E114" t="s">
        <v>489</v>
      </c>
      <c r="F114" s="12">
        <v>42597</v>
      </c>
      <c r="G114" s="1">
        <v>287205.17</v>
      </c>
      <c r="H114" s="1">
        <f t="shared" si="7"/>
        <v>289823.39999999997</v>
      </c>
      <c r="I114" s="38"/>
      <c r="J114" s="38"/>
      <c r="K114" s="39"/>
      <c r="L114" s="39"/>
    </row>
    <row r="115" spans="1:12">
      <c r="A115" t="s">
        <v>361</v>
      </c>
      <c r="B115" t="s">
        <v>362</v>
      </c>
      <c r="C115" s="1">
        <v>-153200.01</v>
      </c>
      <c r="D115" s="15"/>
      <c r="E115" t="s">
        <v>483</v>
      </c>
      <c r="F115" s="12">
        <v>42600</v>
      </c>
      <c r="G115" s="1">
        <v>49241.87</v>
      </c>
      <c r="H115" s="1">
        <f t="shared" si="7"/>
        <v>-103958.14000000001</v>
      </c>
      <c r="I115" s="38"/>
      <c r="J115" s="38"/>
      <c r="K115" s="39"/>
      <c r="L115" s="39"/>
    </row>
    <row r="116" spans="1:12">
      <c r="A116" t="s">
        <v>363</v>
      </c>
      <c r="B116" t="s">
        <v>364</v>
      </c>
      <c r="C116" s="1">
        <v>-274756.39</v>
      </c>
      <c r="D116" s="15"/>
      <c r="E116" t="s">
        <v>492</v>
      </c>
      <c r="F116" s="12">
        <v>42606</v>
      </c>
      <c r="G116" s="1">
        <v>274756.39</v>
      </c>
      <c r="H116" s="1">
        <f t="shared" si="7"/>
        <v>0</v>
      </c>
      <c r="I116" s="38"/>
      <c r="J116" s="38"/>
      <c r="K116" s="39"/>
      <c r="L116" s="39"/>
    </row>
    <row r="117" spans="1:12">
      <c r="A117" t="s">
        <v>365</v>
      </c>
      <c r="B117" t="s">
        <v>366</v>
      </c>
      <c r="C117" s="1">
        <v>-212430.91</v>
      </c>
      <c r="D117" s="15"/>
      <c r="E117" s="13" t="s">
        <v>503</v>
      </c>
      <c r="F117" s="12">
        <v>42529</v>
      </c>
      <c r="G117" s="1">
        <v>212430.91</v>
      </c>
      <c r="H117" s="1">
        <f t="shared" si="7"/>
        <v>0</v>
      </c>
      <c r="I117" s="38"/>
      <c r="J117" s="38"/>
      <c r="K117" s="39"/>
      <c r="L117" s="39"/>
    </row>
    <row r="118" spans="1:12">
      <c r="A118" t="s">
        <v>367</v>
      </c>
      <c r="B118" t="s">
        <v>368</v>
      </c>
      <c r="C118" s="1">
        <v>-334550.12</v>
      </c>
      <c r="D118" s="15"/>
      <c r="E118" t="s">
        <v>404</v>
      </c>
      <c r="F118" s="12">
        <v>42608</v>
      </c>
      <c r="G118" s="1">
        <v>334550.12</v>
      </c>
      <c r="H118" s="1">
        <f t="shared" si="7"/>
        <v>0</v>
      </c>
      <c r="I118" s="38"/>
      <c r="J118" s="38"/>
      <c r="K118" s="39"/>
      <c r="L118" s="39"/>
    </row>
    <row r="119" spans="1:12">
      <c r="A119" t="s">
        <v>369</v>
      </c>
      <c r="B119" t="s">
        <v>370</v>
      </c>
      <c r="C119" s="1">
        <v>-30217.119999999999</v>
      </c>
      <c r="D119" s="15"/>
      <c r="E119" t="s">
        <v>475</v>
      </c>
      <c r="F119" s="12">
        <v>42564</v>
      </c>
      <c r="G119" s="1">
        <v>30217.119999999999</v>
      </c>
      <c r="H119" s="1">
        <f t="shared" si="7"/>
        <v>0</v>
      </c>
      <c r="I119" s="38"/>
      <c r="J119" s="38"/>
      <c r="K119" s="39"/>
      <c r="L119" s="39"/>
    </row>
    <row r="120" spans="1:12">
      <c r="A120" t="s">
        <v>371</v>
      </c>
      <c r="B120" t="s">
        <v>372</v>
      </c>
      <c r="C120" s="1">
        <v>-385359.35</v>
      </c>
      <c r="D120" s="15"/>
      <c r="E120" t="s">
        <v>444</v>
      </c>
      <c r="F120" s="12">
        <v>42592</v>
      </c>
      <c r="G120" s="1">
        <v>385359.35</v>
      </c>
      <c r="H120" s="1">
        <f t="shared" si="7"/>
        <v>0</v>
      </c>
      <c r="I120" s="38"/>
      <c r="J120" s="38"/>
      <c r="K120" s="39"/>
      <c r="L120" s="39"/>
    </row>
    <row r="121" spans="1:12">
      <c r="A121" t="s">
        <v>373</v>
      </c>
      <c r="B121" t="s">
        <v>374</v>
      </c>
      <c r="C121" s="1">
        <v>-226949.09</v>
      </c>
      <c r="D121" s="15"/>
      <c r="E121" t="s">
        <v>507</v>
      </c>
      <c r="F121" s="12"/>
      <c r="G121" s="1"/>
      <c r="H121" s="1"/>
      <c r="I121" s="38"/>
      <c r="J121" s="38"/>
      <c r="K121" s="39"/>
      <c r="L121" s="39"/>
    </row>
    <row r="122" spans="1:12">
      <c r="A122" t="s">
        <v>375</v>
      </c>
      <c r="B122" t="s">
        <v>376</v>
      </c>
      <c r="C122" s="1">
        <v>-253836.04</v>
      </c>
      <c r="D122" s="15"/>
      <c r="E122" t="s">
        <v>451</v>
      </c>
      <c r="F122" s="12">
        <v>42565</v>
      </c>
      <c r="G122" s="1">
        <v>253836.04</v>
      </c>
      <c r="H122" s="1">
        <f t="shared" ref="H122:H133" si="8">+C122+G122</f>
        <v>0</v>
      </c>
      <c r="I122" s="38"/>
      <c r="J122" s="38"/>
      <c r="K122" s="39"/>
      <c r="L122" s="39"/>
    </row>
    <row r="123" spans="1:12">
      <c r="A123" t="s">
        <v>377</v>
      </c>
      <c r="B123" t="s">
        <v>378</v>
      </c>
      <c r="C123" s="1">
        <v>-273384.83</v>
      </c>
      <c r="D123" s="15"/>
      <c r="E123" t="s">
        <v>453</v>
      </c>
      <c r="F123" s="12">
        <v>42565</v>
      </c>
      <c r="G123" s="1">
        <v>273384.83</v>
      </c>
      <c r="H123" s="1">
        <f t="shared" si="8"/>
        <v>0</v>
      </c>
      <c r="I123" s="38"/>
      <c r="J123" s="38"/>
      <c r="K123" s="39"/>
      <c r="L123" s="39"/>
    </row>
    <row r="124" spans="1:12">
      <c r="A124" t="s">
        <v>379</v>
      </c>
      <c r="B124" t="s">
        <v>380</v>
      </c>
      <c r="C124" s="1">
        <v>-355173.85</v>
      </c>
      <c r="D124" s="15"/>
      <c r="E124" t="s">
        <v>470</v>
      </c>
      <c r="F124" s="12">
        <v>42611</v>
      </c>
      <c r="G124" s="1">
        <v>355173.85</v>
      </c>
      <c r="H124" s="1">
        <f t="shared" si="8"/>
        <v>0</v>
      </c>
      <c r="I124" s="38"/>
      <c r="J124" s="38"/>
      <c r="K124" s="39"/>
      <c r="L124" s="39"/>
    </row>
    <row r="125" spans="1:12">
      <c r="A125" t="s">
        <v>381</v>
      </c>
      <c r="B125" t="s">
        <v>382</v>
      </c>
      <c r="C125" s="1">
        <v>-225090.79</v>
      </c>
      <c r="D125" s="15"/>
      <c r="E125" t="s">
        <v>455</v>
      </c>
      <c r="F125" s="12">
        <v>42606</v>
      </c>
      <c r="G125" s="1">
        <v>225090.79</v>
      </c>
      <c r="H125" s="1">
        <f t="shared" si="8"/>
        <v>0</v>
      </c>
      <c r="I125" s="38"/>
      <c r="J125" s="38"/>
      <c r="K125" s="39"/>
      <c r="L125" s="39"/>
    </row>
    <row r="126" spans="1:12">
      <c r="A126" t="s">
        <v>383</v>
      </c>
      <c r="B126" t="s">
        <v>384</v>
      </c>
      <c r="C126" s="1">
        <v>-225090.79</v>
      </c>
      <c r="D126" s="15"/>
      <c r="E126" t="s">
        <v>457</v>
      </c>
      <c r="F126" s="12">
        <v>42606</v>
      </c>
      <c r="G126" s="1">
        <v>225090.79</v>
      </c>
      <c r="H126" s="1">
        <f t="shared" si="8"/>
        <v>0</v>
      </c>
      <c r="I126" s="38"/>
      <c r="J126" s="38"/>
      <c r="K126" s="39"/>
      <c r="L126" s="39"/>
    </row>
    <row r="127" spans="1:12">
      <c r="A127" t="s">
        <v>385</v>
      </c>
      <c r="B127" t="s">
        <v>386</v>
      </c>
      <c r="C127" s="1">
        <v>-175981.88</v>
      </c>
      <c r="D127" s="15"/>
      <c r="E127" t="s">
        <v>478</v>
      </c>
      <c r="F127" s="12">
        <v>42606</v>
      </c>
      <c r="G127" s="1">
        <v>175981.88</v>
      </c>
      <c r="H127" s="1">
        <f t="shared" si="8"/>
        <v>0</v>
      </c>
      <c r="I127" s="38"/>
      <c r="J127" s="38"/>
      <c r="K127" s="39"/>
      <c r="L127" s="39"/>
    </row>
    <row r="128" spans="1:12">
      <c r="A128" t="s">
        <v>387</v>
      </c>
      <c r="B128" t="s">
        <v>388</v>
      </c>
      <c r="C128" s="1">
        <v>-521662.77</v>
      </c>
      <c r="D128" s="15"/>
      <c r="E128" t="s">
        <v>441</v>
      </c>
      <c r="F128" s="12">
        <v>42606</v>
      </c>
      <c r="G128" s="1">
        <v>521662.77</v>
      </c>
      <c r="H128" s="1">
        <f t="shared" si="8"/>
        <v>0</v>
      </c>
      <c r="I128" s="38"/>
      <c r="J128" s="38"/>
      <c r="K128" s="39"/>
      <c r="L128" s="39"/>
    </row>
    <row r="129" spans="1:12">
      <c r="A129" t="s">
        <v>389</v>
      </c>
      <c r="B129" t="s">
        <v>390</v>
      </c>
      <c r="C129" s="1">
        <v>-706962.93</v>
      </c>
      <c r="D129" s="15"/>
      <c r="E129" t="s">
        <v>445</v>
      </c>
      <c r="F129" s="12">
        <v>42608</v>
      </c>
      <c r="G129" s="1">
        <v>706962.93</v>
      </c>
      <c r="H129" s="1">
        <f t="shared" si="8"/>
        <v>0</v>
      </c>
      <c r="I129" s="38"/>
      <c r="J129" s="38"/>
      <c r="K129" s="39"/>
      <c r="L129" s="39"/>
    </row>
    <row r="130" spans="1:12">
      <c r="A130" t="s">
        <v>391</v>
      </c>
      <c r="B130" t="s">
        <v>392</v>
      </c>
      <c r="C130" s="1">
        <v>-538059.35</v>
      </c>
      <c r="D130" s="15"/>
      <c r="E130" t="s">
        <v>443</v>
      </c>
      <c r="F130" s="12">
        <v>42611</v>
      </c>
      <c r="G130" s="1">
        <v>538059.35</v>
      </c>
      <c r="H130" s="1">
        <f t="shared" si="8"/>
        <v>0</v>
      </c>
      <c r="I130" s="38"/>
      <c r="J130" s="38"/>
      <c r="K130" s="39"/>
      <c r="L130" s="39"/>
    </row>
    <row r="131" spans="1:12">
      <c r="A131" t="s">
        <v>393</v>
      </c>
      <c r="B131" t="s">
        <v>394</v>
      </c>
      <c r="C131" s="1">
        <v>-226949.09</v>
      </c>
      <c r="D131" s="15"/>
      <c r="E131" t="s">
        <v>462</v>
      </c>
      <c r="F131" s="12">
        <v>42611</v>
      </c>
      <c r="G131" s="1">
        <v>226949.09</v>
      </c>
      <c r="H131" s="1">
        <f t="shared" si="8"/>
        <v>0</v>
      </c>
      <c r="I131" s="38"/>
      <c r="J131" s="38"/>
      <c r="K131" s="39"/>
      <c r="L131" s="39"/>
    </row>
    <row r="132" spans="1:12">
      <c r="A132" t="s">
        <v>395</v>
      </c>
      <c r="B132" t="s">
        <v>396</v>
      </c>
      <c r="C132" s="1">
        <v>-225090.79</v>
      </c>
      <c r="D132" s="15"/>
      <c r="E132" t="s">
        <v>464</v>
      </c>
      <c r="F132" s="12">
        <v>42611</v>
      </c>
      <c r="G132" s="1">
        <v>225090.79</v>
      </c>
      <c r="H132" s="1">
        <f t="shared" si="8"/>
        <v>0</v>
      </c>
      <c r="I132" s="38"/>
      <c r="J132" s="38"/>
      <c r="K132" s="39"/>
      <c r="L132" s="39"/>
    </row>
    <row r="133" spans="1:12">
      <c r="A133" t="s">
        <v>397</v>
      </c>
      <c r="B133" t="s">
        <v>398</v>
      </c>
      <c r="C133" s="1">
        <v>-361062.03</v>
      </c>
      <c r="D133" s="15"/>
      <c r="E133" t="s">
        <v>406</v>
      </c>
      <c r="F133" s="12">
        <v>42608</v>
      </c>
      <c r="G133" s="1">
        <v>361062.03</v>
      </c>
      <c r="H133" s="1">
        <f t="shared" si="8"/>
        <v>0</v>
      </c>
      <c r="I133" s="38"/>
      <c r="J133" s="38"/>
      <c r="K133" s="39"/>
      <c r="L133" s="39"/>
    </row>
    <row r="134" spans="1:12">
      <c r="A134" t="s">
        <v>399</v>
      </c>
      <c r="B134" t="s">
        <v>400</v>
      </c>
      <c r="C134" s="1">
        <v>-230451.87</v>
      </c>
      <c r="D134" s="15"/>
      <c r="E134" t="s">
        <v>510</v>
      </c>
      <c r="F134" s="12"/>
      <c r="G134" s="1"/>
      <c r="H134" s="1"/>
      <c r="I134" s="38"/>
      <c r="J134" s="38"/>
      <c r="K134" s="39"/>
      <c r="L134" s="39"/>
    </row>
    <row r="135" spans="1:12">
      <c r="A135" t="s">
        <v>227</v>
      </c>
      <c r="B135" t="s">
        <v>228</v>
      </c>
      <c r="C135" s="79">
        <v>453665.5</v>
      </c>
      <c r="D135" s="15"/>
      <c r="F135" s="12"/>
      <c r="G135" s="1"/>
      <c r="H135" s="1"/>
      <c r="I135" s="38"/>
      <c r="J135" s="38"/>
      <c r="K135" s="39"/>
      <c r="L135" s="39"/>
    </row>
    <row r="136" spans="1:12">
      <c r="D136" s="15"/>
      <c r="L136" s="1"/>
    </row>
    <row r="137" spans="1:12" ht="15.75">
      <c r="C137" s="26">
        <f>+SUM(C8:C135)</f>
        <v>-26623930.220000017</v>
      </c>
      <c r="D137" s="15"/>
      <c r="E137" s="29" t="s">
        <v>228</v>
      </c>
      <c r="L137" s="1"/>
    </row>
    <row r="138" spans="1:12">
      <c r="C138" s="1"/>
      <c r="D138" s="15"/>
      <c r="E138" t="s">
        <v>456</v>
      </c>
      <c r="F138" s="12">
        <v>42611</v>
      </c>
      <c r="G138" s="1">
        <v>226949.09</v>
      </c>
      <c r="H138" s="1"/>
      <c r="L138" s="1"/>
    </row>
    <row r="139" spans="1:12">
      <c r="C139" s="1"/>
      <c r="D139" s="15"/>
      <c r="E139" t="s">
        <v>463</v>
      </c>
      <c r="F139" s="12">
        <v>42566</v>
      </c>
      <c r="G139" s="1">
        <v>226949.09</v>
      </c>
      <c r="H139" s="1"/>
    </row>
    <row r="140" spans="1:12" s="50" customFormat="1" ht="15.75">
      <c r="D140" s="55"/>
      <c r="E140" s="50" t="s">
        <v>488</v>
      </c>
      <c r="F140" s="56">
        <v>42611</v>
      </c>
      <c r="G140" s="57">
        <v>287205.17</v>
      </c>
      <c r="H140" s="57"/>
    </row>
    <row r="142" spans="1:12">
      <c r="E142" s="29" t="s">
        <v>1269</v>
      </c>
      <c r="G142" s="22">
        <f>+SUM(G8:G140)</f>
        <v>27293016.330000024</v>
      </c>
    </row>
    <row r="143" spans="1:12">
      <c r="E143" s="29" t="s">
        <v>1821</v>
      </c>
      <c r="G143" s="22">
        <f>+'[6]31'!$G$111</f>
        <v>27293016.330000002</v>
      </c>
    </row>
    <row r="144" spans="1:12">
      <c r="E144" s="29" t="s">
        <v>237</v>
      </c>
      <c r="G144" s="22">
        <f>+G142-G143</f>
        <v>0</v>
      </c>
    </row>
  </sheetData>
  <autoFilter ref="A7:H135"/>
  <sortState ref="A8:H158">
    <sortCondition ref="A8:A158"/>
  </sortState>
  <pageMargins left="0.70866141732283472" right="0.70866141732283472" top="0.74803149606299213" bottom="0.74803149606299213" header="0.31496062992125984" footer="0.31496062992125984"/>
  <pageSetup scale="64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93"/>
  <sheetViews>
    <sheetView topLeftCell="A118" workbookViewId="0">
      <selection activeCell="B179" sqref="B179"/>
    </sheetView>
  </sheetViews>
  <sheetFormatPr baseColWidth="10" defaultRowHeight="15"/>
  <cols>
    <col min="1" max="1" width="16.5703125" customWidth="1"/>
    <col min="2" max="2" width="39.7109375" bestFit="1" customWidth="1"/>
    <col min="3" max="3" width="14.85546875" bestFit="1" customWidth="1"/>
    <col min="4" max="4" width="2.28515625" customWidth="1"/>
    <col min="5" max="5" width="20.5703125" bestFit="1" customWidth="1"/>
    <col min="7" max="7" width="14.140625" bestFit="1" customWidth="1"/>
    <col min="9" max="9" width="13.42578125" customWidth="1"/>
  </cols>
  <sheetData>
    <row r="2" spans="1:9">
      <c r="B2" s="2" t="s">
        <v>229</v>
      </c>
    </row>
    <row r="3" spans="1:9">
      <c r="B3" s="2" t="s">
        <v>230</v>
      </c>
    </row>
    <row r="4" spans="1:9">
      <c r="B4" s="2" t="s">
        <v>231</v>
      </c>
    </row>
    <row r="5" spans="1:9">
      <c r="B5" s="3">
        <v>42614</v>
      </c>
    </row>
    <row r="7" spans="1:9">
      <c r="A7" s="4" t="s">
        <v>232</v>
      </c>
      <c r="B7" s="4" t="s">
        <v>233</v>
      </c>
      <c r="C7" s="4" t="s">
        <v>234</v>
      </c>
      <c r="D7" s="14"/>
      <c r="E7" s="4" t="s">
        <v>233</v>
      </c>
      <c r="F7" s="4" t="s">
        <v>511</v>
      </c>
      <c r="G7" s="4" t="s">
        <v>234</v>
      </c>
      <c r="H7" s="4" t="s">
        <v>237</v>
      </c>
    </row>
    <row r="8" spans="1:9">
      <c r="A8" t="s">
        <v>1</v>
      </c>
      <c r="B8" t="s">
        <v>2</v>
      </c>
      <c r="C8" s="1">
        <v>-199684.98</v>
      </c>
      <c r="D8" s="17"/>
      <c r="E8" t="s">
        <v>496</v>
      </c>
      <c r="F8" s="12">
        <v>42536</v>
      </c>
      <c r="G8" s="1">
        <v>199684.98</v>
      </c>
      <c r="H8" s="1">
        <f>+G8+C8</f>
        <v>0</v>
      </c>
    </row>
    <row r="9" spans="1:9">
      <c r="A9" t="s">
        <v>18</v>
      </c>
      <c r="B9" t="s">
        <v>19</v>
      </c>
      <c r="C9" s="1">
        <v>-322734.90000000002</v>
      </c>
      <c r="D9" s="17"/>
      <c r="E9" t="s">
        <v>433</v>
      </c>
      <c r="F9" s="12">
        <v>42569</v>
      </c>
      <c r="G9" s="1">
        <v>322734.89</v>
      </c>
      <c r="H9" s="1">
        <f>+G9+C9</f>
        <v>-1.0000000009313226E-2</v>
      </c>
    </row>
    <row r="10" spans="1:9">
      <c r="A10" t="s">
        <v>24</v>
      </c>
      <c r="B10" t="s">
        <v>25</v>
      </c>
      <c r="C10" s="1">
        <v>-141161.67000000001</v>
      </c>
      <c r="D10" s="17"/>
      <c r="E10" t="s">
        <v>429</v>
      </c>
      <c r="F10" s="12">
        <v>42569</v>
      </c>
      <c r="G10" s="1">
        <v>322734.89</v>
      </c>
      <c r="H10" s="1">
        <f>+G10+C10</f>
        <v>181573.22</v>
      </c>
    </row>
    <row r="11" spans="1:9">
      <c r="A11" t="s">
        <v>30</v>
      </c>
      <c r="B11" t="s">
        <v>31</v>
      </c>
      <c r="C11" s="1">
        <v>-345777.41</v>
      </c>
      <c r="D11" s="17"/>
      <c r="E11" t="s">
        <v>432</v>
      </c>
      <c r="F11" s="12">
        <v>42576</v>
      </c>
      <c r="G11" s="1">
        <v>345777.41</v>
      </c>
      <c r="H11" s="1">
        <f>+G11+C11</f>
        <v>0</v>
      </c>
    </row>
    <row r="12" spans="1:9">
      <c r="A12" t="s">
        <v>250</v>
      </c>
      <c r="B12" t="s">
        <v>251</v>
      </c>
      <c r="C12" s="1">
        <v>-199684.98</v>
      </c>
      <c r="D12" s="17"/>
      <c r="I12" s="24" t="s">
        <v>774</v>
      </c>
    </row>
    <row r="13" spans="1:9">
      <c r="A13" t="s">
        <v>252</v>
      </c>
      <c r="B13" t="s">
        <v>253</v>
      </c>
      <c r="C13" s="1">
        <v>0</v>
      </c>
      <c r="D13" s="17"/>
      <c r="E13" t="s">
        <v>497</v>
      </c>
      <c r="F13" s="12">
        <v>42593</v>
      </c>
      <c r="G13" s="1">
        <v>199684.98</v>
      </c>
      <c r="H13" s="1">
        <f>+G13+C13</f>
        <v>199684.98</v>
      </c>
    </row>
    <row r="14" spans="1:9">
      <c r="A14" t="s">
        <v>568</v>
      </c>
      <c r="B14" t="s">
        <v>569</v>
      </c>
      <c r="C14" s="59">
        <v>-432379.73</v>
      </c>
      <c r="D14" s="17"/>
      <c r="F14" s="12"/>
      <c r="G14" s="1"/>
      <c r="I14" s="6" t="s">
        <v>1125</v>
      </c>
    </row>
    <row r="15" spans="1:9">
      <c r="A15" t="s">
        <v>570</v>
      </c>
      <c r="B15" t="s">
        <v>571</v>
      </c>
      <c r="C15" s="1">
        <v>-432379.73</v>
      </c>
      <c r="D15" s="17"/>
      <c r="F15" s="12"/>
      <c r="G15" s="1"/>
      <c r="I15" s="6" t="s">
        <v>1125</v>
      </c>
    </row>
    <row r="16" spans="1:9">
      <c r="A16" t="s">
        <v>572</v>
      </c>
      <c r="B16" t="s">
        <v>573</v>
      </c>
      <c r="C16" s="1">
        <v>-381291.17</v>
      </c>
      <c r="D16" s="17"/>
      <c r="F16" s="12"/>
      <c r="G16" s="1"/>
      <c r="I16" s="24" t="s">
        <v>774</v>
      </c>
    </row>
    <row r="17" spans="1:9">
      <c r="A17" t="s">
        <v>574</v>
      </c>
      <c r="B17" t="s">
        <v>575</v>
      </c>
      <c r="C17" s="1">
        <v>-468970.5</v>
      </c>
      <c r="D17" s="17"/>
      <c r="F17" s="12"/>
      <c r="G17" s="1"/>
      <c r="I17" s="24" t="s">
        <v>774</v>
      </c>
    </row>
    <row r="18" spans="1:9">
      <c r="A18" t="s">
        <v>576</v>
      </c>
      <c r="B18" t="s">
        <v>577</v>
      </c>
      <c r="C18" s="1">
        <v>-199906.42</v>
      </c>
      <c r="D18" s="17"/>
      <c r="F18" s="12"/>
      <c r="G18" s="1"/>
      <c r="I18" s="24" t="s">
        <v>774</v>
      </c>
    </row>
    <row r="19" spans="1:9">
      <c r="A19" t="s">
        <v>578</v>
      </c>
      <c r="B19" t="s">
        <v>579</v>
      </c>
      <c r="C19" s="1">
        <v>0</v>
      </c>
      <c r="D19" s="17"/>
      <c r="E19" t="s">
        <v>764</v>
      </c>
      <c r="F19" s="12">
        <v>42621</v>
      </c>
      <c r="G19" s="1">
        <v>184080</v>
      </c>
      <c r="H19" s="1">
        <f>+G19+C19</f>
        <v>184080</v>
      </c>
    </row>
    <row r="20" spans="1:9">
      <c r="A20" t="s">
        <v>580</v>
      </c>
      <c r="B20" t="s">
        <v>581</v>
      </c>
      <c r="C20" s="1">
        <v>-6605.09</v>
      </c>
      <c r="D20" s="17"/>
      <c r="I20" s="24" t="s">
        <v>774</v>
      </c>
    </row>
    <row r="21" spans="1:9">
      <c r="A21" t="s">
        <v>582</v>
      </c>
      <c r="B21" t="s">
        <v>583</v>
      </c>
      <c r="C21" s="1">
        <v>-181886.42</v>
      </c>
      <c r="D21" s="17"/>
      <c r="I21" s="24" t="s">
        <v>774</v>
      </c>
    </row>
    <row r="22" spans="1:9">
      <c r="A22" t="s">
        <v>584</v>
      </c>
      <c r="B22" t="s">
        <v>585</v>
      </c>
      <c r="C22" s="1">
        <v>-92978.47</v>
      </c>
      <c r="D22" s="17"/>
      <c r="F22" s="12"/>
      <c r="G22" s="1"/>
      <c r="I22" s="24" t="s">
        <v>774</v>
      </c>
    </row>
    <row r="23" spans="1:9">
      <c r="A23" t="s">
        <v>586</v>
      </c>
      <c r="B23" t="s">
        <v>587</v>
      </c>
      <c r="C23" s="1">
        <v>-206221.88</v>
      </c>
      <c r="D23" s="17"/>
      <c r="I23" s="24" t="s">
        <v>774</v>
      </c>
    </row>
    <row r="24" spans="1:9">
      <c r="A24" t="s">
        <v>588</v>
      </c>
      <c r="B24" t="s">
        <v>589</v>
      </c>
      <c r="C24" s="1">
        <v>-79311.38</v>
      </c>
      <c r="D24" s="17"/>
      <c r="I24" s="24" t="s">
        <v>774</v>
      </c>
    </row>
    <row r="25" spans="1:9">
      <c r="A25" t="s">
        <v>590</v>
      </c>
      <c r="B25" t="s">
        <v>591</v>
      </c>
      <c r="C25" s="1">
        <v>-206221.88</v>
      </c>
      <c r="D25" s="17"/>
      <c r="I25" s="25" t="s">
        <v>506</v>
      </c>
    </row>
    <row r="26" spans="1:9">
      <c r="A26" t="s">
        <v>592</v>
      </c>
      <c r="B26" t="s">
        <v>593</v>
      </c>
      <c r="C26" s="1">
        <v>-513572.21</v>
      </c>
      <c r="D26" s="17"/>
      <c r="F26" s="12"/>
      <c r="G26" s="1"/>
      <c r="I26" s="24" t="s">
        <v>774</v>
      </c>
    </row>
    <row r="27" spans="1:9">
      <c r="A27" t="s">
        <v>594</v>
      </c>
      <c r="B27" t="s">
        <v>595</v>
      </c>
      <c r="C27" s="1">
        <v>-129943.67</v>
      </c>
      <c r="D27" s="17"/>
      <c r="F27" s="12"/>
      <c r="G27" s="1"/>
      <c r="I27" s="24" t="s">
        <v>774</v>
      </c>
    </row>
    <row r="28" spans="1:9">
      <c r="A28" t="s">
        <v>596</v>
      </c>
      <c r="B28" t="s">
        <v>597</v>
      </c>
      <c r="C28" s="1">
        <v>-381291.18</v>
      </c>
      <c r="D28" s="17"/>
      <c r="F28" s="12"/>
      <c r="G28" s="1"/>
      <c r="I28" s="24" t="s">
        <v>774</v>
      </c>
    </row>
    <row r="29" spans="1:9">
      <c r="A29" t="s">
        <v>598</v>
      </c>
      <c r="B29" t="s">
        <v>599</v>
      </c>
      <c r="C29" s="1">
        <v>-293454.65999999997</v>
      </c>
      <c r="D29" s="17"/>
      <c r="F29" s="12"/>
      <c r="G29" s="1"/>
      <c r="I29" s="25" t="s">
        <v>506</v>
      </c>
    </row>
    <row r="30" spans="1:9">
      <c r="A30" t="s">
        <v>600</v>
      </c>
      <c r="B30" t="s">
        <v>601</v>
      </c>
      <c r="C30" s="1">
        <v>-210873.78</v>
      </c>
      <c r="D30" s="17"/>
      <c r="F30" s="12"/>
      <c r="G30" s="1"/>
      <c r="I30" s="24" t="s">
        <v>774</v>
      </c>
    </row>
    <row r="31" spans="1:9">
      <c r="A31" t="s">
        <v>602</v>
      </c>
      <c r="B31" t="s">
        <v>603</v>
      </c>
      <c r="C31" s="1">
        <v>-230853.79</v>
      </c>
      <c r="D31" s="17"/>
      <c r="F31" s="12"/>
      <c r="G31" s="1"/>
      <c r="I31" s="25" t="s">
        <v>506</v>
      </c>
    </row>
    <row r="32" spans="1:9">
      <c r="A32" t="s">
        <v>604</v>
      </c>
      <c r="B32" t="s">
        <v>605</v>
      </c>
      <c r="C32" s="60">
        <v>-453886.17</v>
      </c>
      <c r="D32" s="17"/>
      <c r="F32" s="12"/>
      <c r="G32" s="1"/>
      <c r="I32" s="6" t="s">
        <v>1125</v>
      </c>
    </row>
    <row r="33" spans="1:9">
      <c r="A33" t="s">
        <v>606</v>
      </c>
      <c r="B33" t="s">
        <v>607</v>
      </c>
      <c r="C33" s="1">
        <v>-206221.88</v>
      </c>
      <c r="D33" s="17"/>
      <c r="I33" s="6" t="s">
        <v>775</v>
      </c>
    </row>
    <row r="34" spans="1:9">
      <c r="A34" t="s">
        <v>608</v>
      </c>
      <c r="B34" t="s">
        <v>609</v>
      </c>
      <c r="C34" s="1">
        <v>-219901.88</v>
      </c>
      <c r="D34" s="17"/>
      <c r="I34" s="24" t="s">
        <v>774</v>
      </c>
    </row>
    <row r="35" spans="1:9">
      <c r="A35" t="s">
        <v>610</v>
      </c>
      <c r="B35" t="s">
        <v>611</v>
      </c>
      <c r="C35" s="1">
        <v>175658.39</v>
      </c>
      <c r="D35" s="17"/>
      <c r="F35" s="12"/>
      <c r="G35" s="1"/>
      <c r="I35" t="s">
        <v>777</v>
      </c>
    </row>
    <row r="36" spans="1:9">
      <c r="A36" t="s">
        <v>612</v>
      </c>
      <c r="B36" t="s">
        <v>613</v>
      </c>
      <c r="C36" s="1">
        <v>-77439.13</v>
      </c>
      <c r="D36" s="17"/>
      <c r="I36" s="24" t="s">
        <v>774</v>
      </c>
    </row>
    <row r="37" spans="1:9">
      <c r="A37" t="s">
        <v>614</v>
      </c>
      <c r="B37" t="s">
        <v>615</v>
      </c>
      <c r="C37" s="1">
        <v>-219901.88</v>
      </c>
      <c r="D37" s="17"/>
      <c r="I37" s="25" t="s">
        <v>506</v>
      </c>
    </row>
    <row r="38" spans="1:9">
      <c r="A38" t="s">
        <v>616</v>
      </c>
      <c r="B38" t="s">
        <v>617</v>
      </c>
      <c r="C38" s="1">
        <v>-199906.42</v>
      </c>
      <c r="D38" s="17"/>
      <c r="F38" s="12"/>
      <c r="G38" s="1"/>
      <c r="I38" s="24" t="s">
        <v>774</v>
      </c>
    </row>
    <row r="39" spans="1:9">
      <c r="A39" t="s">
        <v>618</v>
      </c>
      <c r="B39" t="s">
        <v>619</v>
      </c>
      <c r="C39" s="1">
        <v>-206221.88</v>
      </c>
      <c r="D39" s="17"/>
      <c r="I39" s="24" t="s">
        <v>774</v>
      </c>
    </row>
    <row r="40" spans="1:9">
      <c r="A40" t="s">
        <v>48</v>
      </c>
      <c r="B40" t="s">
        <v>49</v>
      </c>
      <c r="C40" s="1">
        <v>0</v>
      </c>
      <c r="D40" s="17"/>
      <c r="E40" t="s">
        <v>431</v>
      </c>
      <c r="F40" s="12">
        <v>42569</v>
      </c>
      <c r="G40" s="1">
        <v>293338.53000000003</v>
      </c>
      <c r="H40" s="1">
        <f>+G40+C40</f>
        <v>293338.53000000003</v>
      </c>
    </row>
    <row r="41" spans="1:9">
      <c r="A41" t="s">
        <v>620</v>
      </c>
      <c r="B41" t="s">
        <v>621</v>
      </c>
      <c r="C41" s="1">
        <v>-219901.88</v>
      </c>
      <c r="D41" s="17"/>
      <c r="I41" s="24" t="s">
        <v>774</v>
      </c>
    </row>
    <row r="42" spans="1:9">
      <c r="A42" t="s">
        <v>622</v>
      </c>
      <c r="B42" t="s">
        <v>623</v>
      </c>
      <c r="C42" s="1">
        <v>-183451.88</v>
      </c>
      <c r="D42" s="17"/>
      <c r="I42" s="24" t="s">
        <v>774</v>
      </c>
    </row>
    <row r="43" spans="1:9">
      <c r="A43" t="s">
        <v>624</v>
      </c>
      <c r="B43" t="s">
        <v>625</v>
      </c>
      <c r="C43" s="1">
        <v>-199906.42</v>
      </c>
      <c r="D43" s="17"/>
      <c r="I43" s="25" t="s">
        <v>506</v>
      </c>
    </row>
    <row r="44" spans="1:9">
      <c r="A44" t="s">
        <v>626</v>
      </c>
      <c r="B44" t="s">
        <v>627</v>
      </c>
      <c r="C44" s="1">
        <v>-183451.88</v>
      </c>
      <c r="D44" s="17"/>
      <c r="I44" s="24" t="s">
        <v>774</v>
      </c>
    </row>
    <row r="45" spans="1:9">
      <c r="A45" t="s">
        <v>628</v>
      </c>
      <c r="B45" t="s">
        <v>629</v>
      </c>
      <c r="C45" s="1">
        <v>-199906.42</v>
      </c>
      <c r="D45" s="17"/>
      <c r="F45" s="12"/>
      <c r="G45" s="1"/>
      <c r="I45" s="24" t="s">
        <v>774</v>
      </c>
    </row>
    <row r="46" spans="1:9">
      <c r="A46" t="s">
        <v>630</v>
      </c>
      <c r="B46" t="s">
        <v>631</v>
      </c>
      <c r="C46" s="1">
        <v>-206221.88</v>
      </c>
      <c r="D46" s="17"/>
      <c r="I46" s="24" t="s">
        <v>774</v>
      </c>
    </row>
    <row r="47" spans="1:9">
      <c r="A47" t="s">
        <v>632</v>
      </c>
      <c r="B47" t="s">
        <v>633</v>
      </c>
      <c r="C47" s="1">
        <v>-219901.88</v>
      </c>
      <c r="D47" s="17"/>
      <c r="I47" s="25" t="s">
        <v>506</v>
      </c>
    </row>
    <row r="48" spans="1:9">
      <c r="A48" t="s">
        <v>634</v>
      </c>
      <c r="B48" t="s">
        <v>635</v>
      </c>
      <c r="C48" s="1">
        <v>-367631.85</v>
      </c>
      <c r="D48" s="17"/>
      <c r="F48" s="12"/>
      <c r="G48" s="1"/>
      <c r="I48" s="25" t="s">
        <v>506</v>
      </c>
    </row>
    <row r="49" spans="1:9">
      <c r="A49" t="s">
        <v>636</v>
      </c>
      <c r="B49" t="s">
        <v>637</v>
      </c>
      <c r="C49" s="1">
        <v>-517865.44</v>
      </c>
      <c r="D49" s="17"/>
      <c r="F49" s="12"/>
      <c r="G49" s="1"/>
      <c r="I49" s="25" t="s">
        <v>506</v>
      </c>
    </row>
    <row r="50" spans="1:9">
      <c r="A50" t="s">
        <v>270</v>
      </c>
      <c r="B50" t="s">
        <v>271</v>
      </c>
      <c r="C50" s="1">
        <v>-124000</v>
      </c>
      <c r="D50" s="17"/>
      <c r="E50" t="s">
        <v>460</v>
      </c>
      <c r="F50" s="12">
        <v>42597</v>
      </c>
      <c r="G50" s="1">
        <v>124000</v>
      </c>
      <c r="H50" s="1">
        <f>+G50+C50</f>
        <v>0</v>
      </c>
    </row>
    <row r="51" spans="1:9">
      <c r="A51" t="s">
        <v>638</v>
      </c>
      <c r="B51" t="s">
        <v>639</v>
      </c>
      <c r="C51" s="1">
        <v>-129280</v>
      </c>
      <c r="D51" s="17"/>
      <c r="I51" s="25" t="s">
        <v>506</v>
      </c>
    </row>
    <row r="52" spans="1:9">
      <c r="A52" t="s">
        <v>272</v>
      </c>
      <c r="B52" t="s">
        <v>273</v>
      </c>
      <c r="C52" s="1">
        <v>-92800</v>
      </c>
      <c r="D52" s="17"/>
      <c r="E52" t="s">
        <v>501</v>
      </c>
      <c r="F52" s="12">
        <v>42597</v>
      </c>
      <c r="G52" s="1">
        <v>92800</v>
      </c>
      <c r="H52" s="1">
        <f>+G52+C52</f>
        <v>0</v>
      </c>
    </row>
    <row r="53" spans="1:9">
      <c r="A53" t="s">
        <v>640</v>
      </c>
      <c r="B53" t="s">
        <v>641</v>
      </c>
      <c r="C53" s="1">
        <v>-230853.79</v>
      </c>
      <c r="D53" s="17"/>
      <c r="F53" s="12"/>
      <c r="G53" s="1"/>
      <c r="I53" s="25" t="s">
        <v>506</v>
      </c>
    </row>
    <row r="54" spans="1:9">
      <c r="A54" t="s">
        <v>642</v>
      </c>
      <c r="B54" t="s">
        <v>643</v>
      </c>
      <c r="C54" s="1">
        <v>-319873.53000000003</v>
      </c>
      <c r="D54" s="17"/>
      <c r="F54" s="12"/>
      <c r="G54" s="1"/>
      <c r="I54" s="25" t="s">
        <v>506</v>
      </c>
    </row>
    <row r="55" spans="1:9">
      <c r="A55" t="s">
        <v>274</v>
      </c>
      <c r="B55" t="s">
        <v>275</v>
      </c>
      <c r="C55" s="1">
        <v>-106400</v>
      </c>
      <c r="D55" s="17"/>
      <c r="E55" t="s">
        <v>502</v>
      </c>
      <c r="F55" s="12">
        <v>42613</v>
      </c>
      <c r="G55" s="1">
        <v>106400</v>
      </c>
      <c r="H55" s="1">
        <f>+G55+C55</f>
        <v>0</v>
      </c>
    </row>
    <row r="56" spans="1:9">
      <c r="A56" t="s">
        <v>644</v>
      </c>
      <c r="B56" t="s">
        <v>645</v>
      </c>
      <c r="C56" s="1">
        <v>-319873.53000000003</v>
      </c>
      <c r="D56" s="17"/>
      <c r="F56" s="12"/>
      <c r="G56" s="1"/>
      <c r="I56" s="25" t="s">
        <v>506</v>
      </c>
    </row>
    <row r="57" spans="1:9">
      <c r="A57" t="s">
        <v>278</v>
      </c>
      <c r="B57" t="s">
        <v>279</v>
      </c>
      <c r="C57" s="1">
        <v>-146320</v>
      </c>
      <c r="D57" s="17"/>
      <c r="E57" t="s">
        <v>416</v>
      </c>
      <c r="F57" s="12">
        <v>42599</v>
      </c>
      <c r="G57" s="1">
        <v>146320</v>
      </c>
      <c r="H57" s="1">
        <f>+G57+C57</f>
        <v>0</v>
      </c>
    </row>
    <row r="58" spans="1:9">
      <c r="A58" t="s">
        <v>280</v>
      </c>
      <c r="B58" t="s">
        <v>281</v>
      </c>
      <c r="C58" s="1">
        <v>-175920</v>
      </c>
      <c r="D58" s="17"/>
      <c r="E58" t="s">
        <v>417</v>
      </c>
      <c r="F58" s="12">
        <v>42599</v>
      </c>
      <c r="G58" s="1">
        <v>175920</v>
      </c>
      <c r="H58" s="1">
        <f>+G58+C58</f>
        <v>0</v>
      </c>
    </row>
    <row r="59" spans="1:9">
      <c r="A59" t="s">
        <v>646</v>
      </c>
      <c r="B59" t="s">
        <v>647</v>
      </c>
      <c r="C59" s="1">
        <v>-374756.23</v>
      </c>
      <c r="D59" s="17"/>
      <c r="F59" s="12"/>
      <c r="G59" s="1"/>
      <c r="I59" s="25" t="s">
        <v>506</v>
      </c>
    </row>
    <row r="60" spans="1:9">
      <c r="A60" t="s">
        <v>288</v>
      </c>
      <c r="B60" t="s">
        <v>289</v>
      </c>
      <c r="C60" s="1">
        <v>-207200</v>
      </c>
      <c r="D60" s="17"/>
      <c r="E60" t="s">
        <v>435</v>
      </c>
      <c r="F60" s="12">
        <v>42613</v>
      </c>
      <c r="G60" s="1">
        <v>207200</v>
      </c>
      <c r="H60" s="1">
        <f>+G60+C60</f>
        <v>0</v>
      </c>
    </row>
    <row r="61" spans="1:9">
      <c r="A61" t="s">
        <v>648</v>
      </c>
      <c r="B61" t="s">
        <v>649</v>
      </c>
      <c r="C61" s="1">
        <v>-293454.65999999997</v>
      </c>
      <c r="D61" s="17"/>
      <c r="F61" s="12"/>
      <c r="G61" s="1"/>
      <c r="I61" s="24" t="s">
        <v>774</v>
      </c>
    </row>
    <row r="62" spans="1:9">
      <c r="A62" t="s">
        <v>290</v>
      </c>
      <c r="B62" t="s">
        <v>291</v>
      </c>
      <c r="C62" s="1">
        <v>-87200</v>
      </c>
      <c r="D62" s="17"/>
      <c r="E62" t="s">
        <v>474</v>
      </c>
      <c r="F62" s="12">
        <v>42611</v>
      </c>
      <c r="G62" s="1">
        <v>87200</v>
      </c>
      <c r="H62" s="1">
        <f>+G62+C62</f>
        <v>0</v>
      </c>
    </row>
    <row r="63" spans="1:9">
      <c r="A63" t="s">
        <v>650</v>
      </c>
      <c r="B63" t="s">
        <v>651</v>
      </c>
      <c r="C63" s="1">
        <v>-179200</v>
      </c>
      <c r="D63" s="17"/>
      <c r="F63" s="12"/>
      <c r="G63" s="1"/>
      <c r="I63" s="24" t="s">
        <v>774</v>
      </c>
    </row>
    <row r="64" spans="1:9">
      <c r="A64" t="s">
        <v>292</v>
      </c>
      <c r="B64" t="s">
        <v>293</v>
      </c>
      <c r="C64" s="1">
        <v>-191200</v>
      </c>
      <c r="D64" s="17"/>
      <c r="E64" t="s">
        <v>439</v>
      </c>
      <c r="F64" s="12">
        <v>42613</v>
      </c>
      <c r="G64" s="1">
        <v>191200</v>
      </c>
      <c r="H64" s="1">
        <f>+G64+C64</f>
        <v>0</v>
      </c>
    </row>
    <row r="65" spans="1:9">
      <c r="A65" t="s">
        <v>652</v>
      </c>
      <c r="B65" t="s">
        <v>653</v>
      </c>
      <c r="C65" s="1">
        <v>-131680</v>
      </c>
      <c r="D65" s="17"/>
      <c r="E65" t="s">
        <v>769</v>
      </c>
      <c r="F65" s="12">
        <v>42621</v>
      </c>
      <c r="G65" s="1">
        <v>131680</v>
      </c>
      <c r="H65" s="1">
        <f>+G65+C65</f>
        <v>0</v>
      </c>
    </row>
    <row r="66" spans="1:9">
      <c r="A66" t="s">
        <v>654</v>
      </c>
      <c r="B66" t="s">
        <v>655</v>
      </c>
      <c r="C66" s="1">
        <v>-165600</v>
      </c>
      <c r="D66" s="17"/>
      <c r="E66" t="s">
        <v>770</v>
      </c>
      <c r="F66" s="12">
        <v>42621</v>
      </c>
      <c r="G66" s="1">
        <v>165600</v>
      </c>
      <c r="H66" s="1">
        <f>+G66+C66</f>
        <v>0</v>
      </c>
    </row>
    <row r="67" spans="1:9">
      <c r="A67" t="s">
        <v>656</v>
      </c>
      <c r="B67" t="s">
        <v>657</v>
      </c>
      <c r="C67" s="1">
        <v>-159280</v>
      </c>
      <c r="D67" s="17"/>
      <c r="E67" t="s">
        <v>765</v>
      </c>
      <c r="F67" s="12">
        <v>42621</v>
      </c>
      <c r="G67" s="1">
        <v>159280</v>
      </c>
      <c r="H67" s="1">
        <f>+G67+C67</f>
        <v>0</v>
      </c>
    </row>
    <row r="68" spans="1:9">
      <c r="A68" t="s">
        <v>658</v>
      </c>
      <c r="B68" t="s">
        <v>659</v>
      </c>
      <c r="C68" s="1">
        <v>-131200</v>
      </c>
      <c r="D68" s="17"/>
      <c r="F68" s="12"/>
      <c r="G68" s="1"/>
      <c r="I68" s="25" t="s">
        <v>506</v>
      </c>
    </row>
    <row r="69" spans="1:9">
      <c r="A69" t="s">
        <v>660</v>
      </c>
      <c r="B69" t="s">
        <v>661</v>
      </c>
      <c r="C69" s="1">
        <v>-68080</v>
      </c>
      <c r="D69" s="17"/>
      <c r="F69" s="12"/>
      <c r="G69" s="1"/>
      <c r="I69" s="24" t="s">
        <v>774</v>
      </c>
    </row>
    <row r="70" spans="1:9">
      <c r="A70" t="s">
        <v>662</v>
      </c>
      <c r="B70" t="s">
        <v>663</v>
      </c>
      <c r="C70" s="1">
        <v>-95600</v>
      </c>
      <c r="D70" s="17"/>
      <c r="I70" s="25" t="s">
        <v>506</v>
      </c>
    </row>
    <row r="71" spans="1:9">
      <c r="A71" t="s">
        <v>664</v>
      </c>
      <c r="B71" t="s">
        <v>665</v>
      </c>
      <c r="C71" s="1">
        <v>-95600</v>
      </c>
      <c r="D71" s="17"/>
      <c r="F71" s="12"/>
      <c r="G71" s="1"/>
      <c r="I71" s="25" t="s">
        <v>506</v>
      </c>
    </row>
    <row r="72" spans="1:9">
      <c r="A72" t="s">
        <v>666</v>
      </c>
      <c r="B72" t="s">
        <v>667</v>
      </c>
      <c r="C72" s="1">
        <v>-88640</v>
      </c>
      <c r="D72" s="17"/>
      <c r="F72" s="12"/>
      <c r="G72" s="1"/>
      <c r="I72" s="24" t="s">
        <v>774</v>
      </c>
    </row>
    <row r="73" spans="1:9">
      <c r="A73" t="s">
        <v>668</v>
      </c>
      <c r="B73" t="s">
        <v>669</v>
      </c>
      <c r="C73" s="1">
        <v>-129600</v>
      </c>
      <c r="D73" s="17"/>
      <c r="F73" s="12"/>
      <c r="G73" s="1"/>
      <c r="I73" s="25" t="s">
        <v>506</v>
      </c>
    </row>
    <row r="74" spans="1:9">
      <c r="A74" t="s">
        <v>63</v>
      </c>
      <c r="B74" t="s">
        <v>64</v>
      </c>
      <c r="C74" s="1">
        <v>-386655.38</v>
      </c>
      <c r="D74" s="17"/>
      <c r="F74" s="12"/>
      <c r="G74" s="1"/>
      <c r="I74" s="25" t="s">
        <v>506</v>
      </c>
    </row>
    <row r="75" spans="1:9">
      <c r="A75" s="40" t="s">
        <v>2187</v>
      </c>
      <c r="B75" s="40" t="s">
        <v>2188</v>
      </c>
      <c r="C75" s="41">
        <v>0</v>
      </c>
      <c r="D75" s="17"/>
      <c r="F75" s="12"/>
      <c r="G75" s="1"/>
      <c r="I75" t="s">
        <v>237</v>
      </c>
    </row>
    <row r="76" spans="1:9">
      <c r="A76" t="s">
        <v>66</v>
      </c>
      <c r="B76" t="s">
        <v>67</v>
      </c>
      <c r="C76" s="1">
        <v>-485954.23</v>
      </c>
      <c r="D76" s="17"/>
      <c r="F76" s="12"/>
      <c r="G76" s="1"/>
      <c r="I76" s="6" t="s">
        <v>775</v>
      </c>
    </row>
    <row r="77" spans="1:9">
      <c r="A77" t="s">
        <v>72</v>
      </c>
      <c r="B77" t="s">
        <v>73</v>
      </c>
      <c r="C77" s="1">
        <v>297700.01</v>
      </c>
      <c r="D77" s="17"/>
      <c r="E77" t="s">
        <v>465</v>
      </c>
      <c r="F77" s="12">
        <v>42429</v>
      </c>
      <c r="G77" s="1">
        <v>355173.85</v>
      </c>
      <c r="H77" s="1">
        <f t="shared" ref="H77:H82" si="0">+G77+C77</f>
        <v>652873.86</v>
      </c>
    </row>
    <row r="78" spans="1:9">
      <c r="A78" t="s">
        <v>78</v>
      </c>
      <c r="B78" t="s">
        <v>79</v>
      </c>
      <c r="C78" s="1">
        <v>-173281.88</v>
      </c>
      <c r="D78" s="17"/>
      <c r="E78" t="s">
        <v>476</v>
      </c>
      <c r="F78" s="12">
        <v>42429</v>
      </c>
      <c r="G78" s="1">
        <v>173281.88</v>
      </c>
      <c r="H78" s="1">
        <f t="shared" si="0"/>
        <v>0</v>
      </c>
    </row>
    <row r="79" spans="1:9">
      <c r="A79" t="s">
        <v>82</v>
      </c>
      <c r="B79" t="s">
        <v>83</v>
      </c>
      <c r="C79" s="1">
        <v>-173281.88</v>
      </c>
      <c r="D79" s="17"/>
      <c r="E79" t="s">
        <v>481</v>
      </c>
      <c r="F79" s="12">
        <v>42475</v>
      </c>
      <c r="G79" s="1">
        <v>173281.88</v>
      </c>
      <c r="H79" s="1">
        <f t="shared" si="0"/>
        <v>0</v>
      </c>
    </row>
    <row r="80" spans="1:9">
      <c r="A80" t="s">
        <v>84</v>
      </c>
      <c r="B80" t="s">
        <v>85</v>
      </c>
      <c r="C80" s="1">
        <v>-173281.88</v>
      </c>
      <c r="D80" s="17"/>
      <c r="E80" t="s">
        <v>479</v>
      </c>
      <c r="F80" s="12">
        <v>42475</v>
      </c>
      <c r="G80" s="1">
        <v>173281.88</v>
      </c>
      <c r="H80" s="1">
        <f t="shared" si="0"/>
        <v>0</v>
      </c>
    </row>
    <row r="81" spans="1:9">
      <c r="A81" t="s">
        <v>86</v>
      </c>
      <c r="B81" t="s">
        <v>87</v>
      </c>
      <c r="C81" s="1">
        <v>-251360.44</v>
      </c>
      <c r="D81" s="17"/>
      <c r="E81" t="s">
        <v>461</v>
      </c>
      <c r="F81" s="12">
        <v>42489</v>
      </c>
      <c r="G81" s="1">
        <v>251360.44</v>
      </c>
      <c r="H81" s="1">
        <f t="shared" si="0"/>
        <v>0</v>
      </c>
    </row>
    <row r="82" spans="1:9">
      <c r="A82" t="s">
        <v>92</v>
      </c>
      <c r="B82" t="s">
        <v>93</v>
      </c>
      <c r="C82" s="1">
        <v>-228250.21</v>
      </c>
      <c r="D82" s="17"/>
      <c r="E82" t="s">
        <v>426</v>
      </c>
      <c r="F82" s="12">
        <v>42513</v>
      </c>
      <c r="G82" s="1">
        <v>228250.21</v>
      </c>
      <c r="H82" s="1">
        <f t="shared" si="0"/>
        <v>0</v>
      </c>
    </row>
    <row r="83" spans="1:9">
      <c r="A83" t="s">
        <v>99</v>
      </c>
      <c r="B83" t="s">
        <v>100</v>
      </c>
      <c r="C83">
        <v>-0.03</v>
      </c>
      <c r="D83" s="17"/>
      <c r="F83" s="12"/>
      <c r="G83" s="1"/>
      <c r="I83" s="23"/>
    </row>
    <row r="84" spans="1:9">
      <c r="A84" t="s">
        <v>101</v>
      </c>
      <c r="B84" t="s">
        <v>102</v>
      </c>
      <c r="C84" s="1">
        <v>-41561.24</v>
      </c>
      <c r="D84" s="17"/>
      <c r="E84" t="s">
        <v>458</v>
      </c>
      <c r="F84" s="12">
        <v>42487</v>
      </c>
      <c r="G84" s="1">
        <v>291295.81</v>
      </c>
      <c r="H84" s="1">
        <f>+G84+C84</f>
        <v>249734.57</v>
      </c>
    </row>
    <row r="85" spans="1:9">
      <c r="A85" t="s">
        <v>113</v>
      </c>
      <c r="B85" t="s">
        <v>114</v>
      </c>
      <c r="C85" s="1">
        <v>-26250.21</v>
      </c>
      <c r="D85" s="17"/>
      <c r="E85" t="s">
        <v>425</v>
      </c>
      <c r="F85" s="12">
        <v>42538</v>
      </c>
      <c r="G85" s="1">
        <v>228250.21</v>
      </c>
      <c r="H85" s="1">
        <f>+G85+C85</f>
        <v>202000</v>
      </c>
    </row>
    <row r="86" spans="1:9">
      <c r="A86" t="s">
        <v>131</v>
      </c>
      <c r="B86" t="s">
        <v>132</v>
      </c>
      <c r="C86" s="1">
        <v>-493025.3</v>
      </c>
      <c r="D86" s="17"/>
      <c r="F86" s="12"/>
      <c r="G86" s="1"/>
      <c r="I86" s="6"/>
    </row>
    <row r="87" spans="1:9">
      <c r="A87" t="s">
        <v>155</v>
      </c>
      <c r="B87" t="s">
        <v>156</v>
      </c>
      <c r="C87" s="1">
        <v>-273384.83</v>
      </c>
      <c r="D87" s="17"/>
      <c r="E87" t="s">
        <v>449</v>
      </c>
      <c r="F87" s="12">
        <v>42569</v>
      </c>
      <c r="G87" s="1">
        <v>273384.83</v>
      </c>
      <c r="H87" s="1">
        <f t="shared" ref="H87:H93" si="1">+G87+C87</f>
        <v>0</v>
      </c>
    </row>
    <row r="88" spans="1:9">
      <c r="A88" t="s">
        <v>161</v>
      </c>
      <c r="B88" t="s">
        <v>162</v>
      </c>
      <c r="C88" s="1">
        <v>-228250.21</v>
      </c>
      <c r="D88" s="17"/>
      <c r="E88" t="s">
        <v>422</v>
      </c>
      <c r="F88" s="12">
        <v>42566</v>
      </c>
      <c r="G88" s="1">
        <v>228250.21</v>
      </c>
      <c r="H88" s="1">
        <f t="shared" si="1"/>
        <v>0</v>
      </c>
    </row>
    <row r="89" spans="1:9">
      <c r="A89" t="s">
        <v>165</v>
      </c>
      <c r="B89" t="s">
        <v>166</v>
      </c>
      <c r="C89" s="1">
        <v>-273384.83</v>
      </c>
      <c r="D89" s="17"/>
      <c r="E89" t="s">
        <v>448</v>
      </c>
      <c r="F89" s="12">
        <v>42569</v>
      </c>
      <c r="G89" s="1">
        <v>273384.83</v>
      </c>
      <c r="H89" s="1">
        <f t="shared" si="1"/>
        <v>0</v>
      </c>
    </row>
    <row r="90" spans="1:9">
      <c r="A90" t="s">
        <v>177</v>
      </c>
      <c r="B90" t="s">
        <v>178</v>
      </c>
      <c r="C90" s="1">
        <v>-273384.83</v>
      </c>
      <c r="D90" s="17"/>
      <c r="E90" t="s">
        <v>450</v>
      </c>
      <c r="F90" s="12">
        <v>42569</v>
      </c>
      <c r="G90" s="1">
        <v>273384.83</v>
      </c>
      <c r="H90" s="1">
        <f t="shared" si="1"/>
        <v>0</v>
      </c>
    </row>
    <row r="91" spans="1:9">
      <c r="A91" t="s">
        <v>181</v>
      </c>
      <c r="B91" t="s">
        <v>182</v>
      </c>
      <c r="C91" s="1">
        <v>-273384.83</v>
      </c>
      <c r="D91" s="17"/>
      <c r="E91" t="s">
        <v>447</v>
      </c>
      <c r="F91" s="12">
        <v>42569</v>
      </c>
      <c r="G91" s="1">
        <v>273384.83</v>
      </c>
      <c r="H91" s="1">
        <f t="shared" si="1"/>
        <v>0</v>
      </c>
    </row>
    <row r="92" spans="1:9">
      <c r="A92" t="s">
        <v>213</v>
      </c>
      <c r="B92" t="s">
        <v>214</v>
      </c>
      <c r="C92" s="1">
        <v>-309031.88</v>
      </c>
      <c r="D92" s="17"/>
      <c r="E92" t="s">
        <v>472</v>
      </c>
      <c r="F92" s="12">
        <v>42579</v>
      </c>
      <c r="G92" s="1">
        <v>309031.88</v>
      </c>
      <c r="H92" s="1">
        <f t="shared" si="1"/>
        <v>0</v>
      </c>
    </row>
    <row r="93" spans="1:9">
      <c r="A93" t="s">
        <v>217</v>
      </c>
      <c r="B93" t="s">
        <v>218</v>
      </c>
      <c r="C93" s="1">
        <v>-355173.85</v>
      </c>
      <c r="D93" s="17"/>
      <c r="E93" t="s">
        <v>468</v>
      </c>
      <c r="F93" s="12">
        <v>42579</v>
      </c>
      <c r="G93" s="1">
        <v>355173.85</v>
      </c>
      <c r="H93" s="1">
        <f t="shared" si="1"/>
        <v>0</v>
      </c>
    </row>
    <row r="94" spans="1:9">
      <c r="A94" t="s">
        <v>297</v>
      </c>
      <c r="B94" t="s">
        <v>298</v>
      </c>
      <c r="C94" s="1">
        <v>-309031.88</v>
      </c>
      <c r="D94" s="17"/>
      <c r="F94" s="12"/>
      <c r="G94" s="1"/>
      <c r="I94" s="24" t="s">
        <v>774</v>
      </c>
    </row>
    <row r="95" spans="1:9">
      <c r="A95" t="s">
        <v>221</v>
      </c>
      <c r="B95" t="s">
        <v>222</v>
      </c>
      <c r="C95" s="1">
        <v>-538059.35</v>
      </c>
      <c r="D95" s="17"/>
      <c r="E95" t="s">
        <v>442</v>
      </c>
      <c r="F95" s="12">
        <v>42583</v>
      </c>
      <c r="G95" s="1">
        <v>538059.35</v>
      </c>
      <c r="H95" s="1">
        <f>+G95+C95</f>
        <v>0</v>
      </c>
    </row>
    <row r="96" spans="1:9">
      <c r="A96" t="s">
        <v>309</v>
      </c>
      <c r="B96" t="s">
        <v>310</v>
      </c>
      <c r="C96" s="1">
        <v>-405242.91</v>
      </c>
      <c r="D96" s="17"/>
      <c r="I96" s="24" t="s">
        <v>774</v>
      </c>
    </row>
    <row r="97" spans="1:9">
      <c r="A97" t="s">
        <v>313</v>
      </c>
      <c r="B97" t="s">
        <v>314</v>
      </c>
      <c r="C97" s="1">
        <v>-334550.12</v>
      </c>
      <c r="D97" s="17"/>
      <c r="F97" s="12"/>
      <c r="G97" s="1"/>
      <c r="I97" s="24" t="s">
        <v>774</v>
      </c>
    </row>
    <row r="98" spans="1:9">
      <c r="A98" t="s">
        <v>323</v>
      </c>
      <c r="B98" t="s">
        <v>324</v>
      </c>
      <c r="C98" s="1">
        <v>-124331.87</v>
      </c>
      <c r="D98" s="17"/>
      <c r="F98" s="12"/>
      <c r="G98" s="1"/>
      <c r="I98" s="24" t="s">
        <v>774</v>
      </c>
    </row>
    <row r="99" spans="1:9">
      <c r="A99" t="s">
        <v>333</v>
      </c>
      <c r="B99" t="s">
        <v>334</v>
      </c>
      <c r="C99" s="1">
        <v>-287205.17</v>
      </c>
      <c r="D99" s="17"/>
      <c r="E99" t="s">
        <v>486</v>
      </c>
      <c r="F99" s="12">
        <v>42611</v>
      </c>
      <c r="G99" s="1">
        <v>287205.17</v>
      </c>
      <c r="H99" s="1">
        <f>+G99+C99</f>
        <v>0</v>
      </c>
    </row>
    <row r="100" spans="1:9">
      <c r="A100" t="s">
        <v>355</v>
      </c>
      <c r="B100" t="s">
        <v>356</v>
      </c>
      <c r="C100" s="1">
        <v>0</v>
      </c>
      <c r="D100" s="17"/>
      <c r="E100" t="s">
        <v>413</v>
      </c>
      <c r="F100" s="12">
        <v>42600</v>
      </c>
      <c r="G100" s="1">
        <v>296665.57</v>
      </c>
      <c r="H100" s="1">
        <f>+G100+C100</f>
        <v>296665.57</v>
      </c>
    </row>
    <row r="101" spans="1:9">
      <c r="A101" t="s">
        <v>778</v>
      </c>
      <c r="B101" t="s">
        <v>779</v>
      </c>
      <c r="C101" s="1">
        <v>-394500.3</v>
      </c>
      <c r="D101" s="17"/>
      <c r="F101" s="12"/>
      <c r="G101" s="1"/>
    </row>
    <row r="102" spans="1:9">
      <c r="A102" t="s">
        <v>367</v>
      </c>
      <c r="B102" t="s">
        <v>368</v>
      </c>
      <c r="C102" s="1">
        <v>0</v>
      </c>
      <c r="D102" s="17"/>
      <c r="E102" t="s">
        <v>404</v>
      </c>
      <c r="F102" s="12">
        <v>42608</v>
      </c>
      <c r="G102" s="1">
        <v>334550.12</v>
      </c>
      <c r="H102" s="1">
        <f>+C102-G102</f>
        <v>-334550.12</v>
      </c>
    </row>
    <row r="103" spans="1:9">
      <c r="A103" t="s">
        <v>375</v>
      </c>
      <c r="B103" t="s">
        <v>376</v>
      </c>
      <c r="C103" s="1">
        <v>-253836.04</v>
      </c>
      <c r="D103" s="17"/>
      <c r="E103" t="s">
        <v>451</v>
      </c>
      <c r="F103" s="12">
        <v>42565</v>
      </c>
      <c r="G103" s="1">
        <v>253836.04</v>
      </c>
      <c r="H103" s="1">
        <f t="shared" ref="H103:H109" si="2">+G103+C103</f>
        <v>0</v>
      </c>
    </row>
    <row r="104" spans="1:9">
      <c r="A104" t="s">
        <v>383</v>
      </c>
      <c r="B104" t="s">
        <v>384</v>
      </c>
      <c r="C104" s="1">
        <v>-225090.79</v>
      </c>
      <c r="D104" s="17"/>
      <c r="E104" t="s">
        <v>457</v>
      </c>
      <c r="F104" s="12">
        <v>42606</v>
      </c>
      <c r="G104" s="1">
        <v>225090.79</v>
      </c>
      <c r="H104" s="1">
        <f t="shared" si="2"/>
        <v>0</v>
      </c>
    </row>
    <row r="105" spans="1:9">
      <c r="A105" t="s">
        <v>385</v>
      </c>
      <c r="B105" t="s">
        <v>386</v>
      </c>
      <c r="C105" s="1">
        <v>-175981.88</v>
      </c>
      <c r="D105" s="17"/>
      <c r="E105" t="s">
        <v>478</v>
      </c>
      <c r="F105" s="12">
        <v>42606</v>
      </c>
      <c r="G105" s="1">
        <v>175981.88</v>
      </c>
      <c r="H105" s="1">
        <f t="shared" si="2"/>
        <v>0</v>
      </c>
    </row>
    <row r="106" spans="1:9">
      <c r="A106" t="s">
        <v>387</v>
      </c>
      <c r="B106" t="s">
        <v>388</v>
      </c>
      <c r="C106" s="1">
        <v>-521662.77</v>
      </c>
      <c r="D106" s="17"/>
      <c r="E106" t="s">
        <v>441</v>
      </c>
      <c r="F106" s="12">
        <v>42606</v>
      </c>
      <c r="G106" s="1">
        <v>521662.77</v>
      </c>
      <c r="H106" s="1">
        <f t="shared" si="2"/>
        <v>0</v>
      </c>
    </row>
    <row r="107" spans="1:9">
      <c r="A107" t="s">
        <v>391</v>
      </c>
      <c r="B107" t="s">
        <v>392</v>
      </c>
      <c r="C107" s="1">
        <v>-538059.35</v>
      </c>
      <c r="D107" s="17"/>
      <c r="E107" t="s">
        <v>443</v>
      </c>
      <c r="F107" s="12">
        <v>42611</v>
      </c>
      <c r="G107" s="1">
        <v>538059.35</v>
      </c>
      <c r="H107" s="1">
        <f t="shared" si="2"/>
        <v>0</v>
      </c>
    </row>
    <row r="108" spans="1:9">
      <c r="A108" t="s">
        <v>395</v>
      </c>
      <c r="B108" t="s">
        <v>396</v>
      </c>
      <c r="C108" s="1">
        <v>-49229.279999999999</v>
      </c>
      <c r="D108" s="17"/>
      <c r="E108" t="s">
        <v>464</v>
      </c>
      <c r="F108" s="12">
        <v>42611</v>
      </c>
      <c r="G108" s="1">
        <v>225090.79</v>
      </c>
      <c r="H108" s="1">
        <f t="shared" si="2"/>
        <v>175861.51</v>
      </c>
    </row>
    <row r="109" spans="1:9">
      <c r="A109" t="s">
        <v>397</v>
      </c>
      <c r="B109" t="s">
        <v>398</v>
      </c>
      <c r="C109" s="1">
        <v>-361062.03</v>
      </c>
      <c r="D109" s="17"/>
      <c r="E109" t="s">
        <v>406</v>
      </c>
      <c r="F109" s="12">
        <v>42608</v>
      </c>
      <c r="G109" s="1">
        <v>361062.03</v>
      </c>
      <c r="H109" s="1">
        <f t="shared" si="2"/>
        <v>0</v>
      </c>
    </row>
    <row r="110" spans="1:9">
      <c r="A110" t="s">
        <v>670</v>
      </c>
      <c r="B110" t="s">
        <v>671</v>
      </c>
      <c r="C110" s="1">
        <v>-469238.83</v>
      </c>
      <c r="D110" s="17"/>
      <c r="F110" s="12"/>
      <c r="G110" s="1"/>
      <c r="I110" s="25" t="s">
        <v>506</v>
      </c>
    </row>
    <row r="111" spans="1:9">
      <c r="A111" t="s">
        <v>672</v>
      </c>
      <c r="B111" t="s">
        <v>673</v>
      </c>
      <c r="C111" s="1">
        <v>492555.08</v>
      </c>
      <c r="D111" s="17"/>
      <c r="E111" t="s">
        <v>766</v>
      </c>
      <c r="F111" s="12">
        <v>42590</v>
      </c>
      <c r="G111" s="1">
        <v>492555.08</v>
      </c>
      <c r="H111" s="1">
        <f>+G111-C111</f>
        <v>0</v>
      </c>
    </row>
    <row r="112" spans="1:9">
      <c r="A112" t="s">
        <v>674</v>
      </c>
      <c r="B112" t="s">
        <v>675</v>
      </c>
      <c r="C112" s="1">
        <v>226949.09</v>
      </c>
      <c r="D112" s="17"/>
      <c r="E112" t="s">
        <v>768</v>
      </c>
      <c r="F112" s="12">
        <v>42614</v>
      </c>
      <c r="G112" s="1">
        <v>45169.61</v>
      </c>
      <c r="H112" s="1">
        <f>+G112+C112</f>
        <v>272118.7</v>
      </c>
    </row>
    <row r="113" spans="1:9">
      <c r="A113" t="s">
        <v>676</v>
      </c>
      <c r="B113" t="s">
        <v>677</v>
      </c>
      <c r="C113" s="1">
        <v>-253836.04</v>
      </c>
      <c r="D113" s="17"/>
      <c r="E113" t="s">
        <v>767</v>
      </c>
      <c r="F113" s="12">
        <v>42618</v>
      </c>
      <c r="G113" s="1">
        <v>253836.04</v>
      </c>
      <c r="H113" s="1">
        <f>+G113+C113</f>
        <v>0</v>
      </c>
    </row>
    <row r="114" spans="1:9">
      <c r="A114" t="s">
        <v>678</v>
      </c>
      <c r="B114" t="s">
        <v>679</v>
      </c>
      <c r="C114" s="1">
        <v>-334550.12</v>
      </c>
      <c r="D114" s="17"/>
      <c r="E114" t="s">
        <v>762</v>
      </c>
      <c r="F114" s="12">
        <v>42618</v>
      </c>
      <c r="G114" s="1">
        <v>334550.12</v>
      </c>
      <c r="H114" s="1">
        <f>+G114+C114</f>
        <v>0</v>
      </c>
    </row>
    <row r="115" spans="1:9">
      <c r="A115" t="s">
        <v>680</v>
      </c>
      <c r="B115" t="s">
        <v>681</v>
      </c>
      <c r="C115" s="1">
        <v>-287205.17</v>
      </c>
      <c r="D115" s="17"/>
      <c r="F115" s="12"/>
      <c r="G115" s="1"/>
      <c r="I115" s="24" t="s">
        <v>774</v>
      </c>
    </row>
    <row r="116" spans="1:9">
      <c r="A116" t="s">
        <v>682</v>
      </c>
      <c r="B116" t="s">
        <v>683</v>
      </c>
      <c r="C116" s="1">
        <v>-287205.17</v>
      </c>
      <c r="D116" s="17"/>
      <c r="I116" s="25" t="s">
        <v>506</v>
      </c>
    </row>
    <row r="117" spans="1:9">
      <c r="A117" t="s">
        <v>684</v>
      </c>
      <c r="B117" t="s">
        <v>685</v>
      </c>
      <c r="C117" s="1">
        <v>-287205.17</v>
      </c>
      <c r="D117" s="17"/>
      <c r="F117" s="12"/>
      <c r="G117" s="1"/>
      <c r="I117" s="25" t="s">
        <v>506</v>
      </c>
    </row>
    <row r="118" spans="1:9">
      <c r="A118" t="s">
        <v>686</v>
      </c>
      <c r="B118" t="s">
        <v>687</v>
      </c>
      <c r="C118" s="1">
        <v>-287205.17</v>
      </c>
      <c r="D118" s="17"/>
      <c r="F118" s="12"/>
      <c r="G118" s="1"/>
      <c r="I118" s="25" t="s">
        <v>506</v>
      </c>
    </row>
    <row r="119" spans="1:9">
      <c r="A119" t="s">
        <v>688</v>
      </c>
      <c r="B119" t="s">
        <v>689</v>
      </c>
      <c r="C119" s="1">
        <v>-51142.42</v>
      </c>
      <c r="D119" s="17"/>
      <c r="F119" s="12"/>
      <c r="G119" s="1"/>
      <c r="I119" s="24" t="s">
        <v>774</v>
      </c>
    </row>
    <row r="120" spans="1:9">
      <c r="A120" t="s">
        <v>690</v>
      </c>
      <c r="B120" t="s">
        <v>691</v>
      </c>
      <c r="C120">
        <v>-614.54</v>
      </c>
      <c r="D120" s="17"/>
      <c r="F120" s="12"/>
      <c r="G120" s="1"/>
      <c r="I120" s="24" t="s">
        <v>774</v>
      </c>
    </row>
    <row r="121" spans="1:9">
      <c r="A121" t="s">
        <v>692</v>
      </c>
      <c r="B121" t="s">
        <v>693</v>
      </c>
      <c r="C121" s="1">
        <v>-202441.88</v>
      </c>
      <c r="D121" s="17"/>
      <c r="F121" s="12"/>
      <c r="G121" s="1"/>
      <c r="I121" s="24" t="s">
        <v>774</v>
      </c>
    </row>
    <row r="122" spans="1:9">
      <c r="A122" t="s">
        <v>694</v>
      </c>
      <c r="B122" t="s">
        <v>695</v>
      </c>
      <c r="C122" s="1">
        <v>-196141.88</v>
      </c>
      <c r="D122" s="17"/>
      <c r="F122" s="12"/>
      <c r="G122" s="1"/>
      <c r="I122" s="24" t="s">
        <v>774</v>
      </c>
    </row>
    <row r="123" spans="1:9">
      <c r="A123" t="s">
        <v>696</v>
      </c>
      <c r="B123" t="s">
        <v>697</v>
      </c>
      <c r="C123" s="1">
        <v>-309031.88</v>
      </c>
      <c r="D123" s="17"/>
      <c r="F123" s="12"/>
      <c r="G123" s="1"/>
      <c r="I123" s="24" t="s">
        <v>776</v>
      </c>
    </row>
    <row r="124" spans="1:9">
      <c r="A124" t="s">
        <v>698</v>
      </c>
      <c r="B124" t="s">
        <v>699</v>
      </c>
      <c r="C124" s="1">
        <v>-287205.17</v>
      </c>
      <c r="D124" s="17"/>
      <c r="F124" s="12"/>
      <c r="G124" s="1"/>
      <c r="I124" s="24" t="s">
        <v>774</v>
      </c>
    </row>
    <row r="125" spans="1:9">
      <c r="A125" t="s">
        <v>700</v>
      </c>
      <c r="B125" t="s">
        <v>701</v>
      </c>
      <c r="C125" s="1">
        <v>-243306.94</v>
      </c>
      <c r="D125" s="17"/>
      <c r="F125" s="12"/>
      <c r="G125" s="1"/>
      <c r="I125" s="24" t="s">
        <v>774</v>
      </c>
    </row>
    <row r="126" spans="1:9">
      <c r="A126" t="s">
        <v>702</v>
      </c>
      <c r="B126" t="s">
        <v>703</v>
      </c>
      <c r="C126" s="1">
        <v>-60407.360000000001</v>
      </c>
      <c r="D126" s="17"/>
      <c r="F126" s="12"/>
      <c r="G126" s="1"/>
      <c r="I126" s="24" t="s">
        <v>774</v>
      </c>
    </row>
    <row r="127" spans="1:9">
      <c r="A127" t="s">
        <v>704</v>
      </c>
      <c r="B127" t="s">
        <v>705</v>
      </c>
      <c r="C127" s="1">
        <v>-159219.23000000001</v>
      </c>
      <c r="D127" s="17"/>
      <c r="F127" s="12"/>
      <c r="G127" s="1"/>
      <c r="I127" s="24" t="s">
        <v>774</v>
      </c>
    </row>
    <row r="128" spans="1:9">
      <c r="A128" t="s">
        <v>706</v>
      </c>
      <c r="B128" t="s">
        <v>707</v>
      </c>
      <c r="C128" s="1">
        <v>-287205.17</v>
      </c>
      <c r="D128" s="17"/>
      <c r="I128" s="24" t="s">
        <v>774</v>
      </c>
    </row>
    <row r="129" spans="1:9">
      <c r="A129" t="s">
        <v>708</v>
      </c>
      <c r="B129" t="s">
        <v>709</v>
      </c>
      <c r="C129" s="1">
        <v>-287205.17</v>
      </c>
      <c r="D129" s="17"/>
      <c r="F129" s="12"/>
      <c r="G129" s="1"/>
      <c r="I129" s="24" t="s">
        <v>774</v>
      </c>
    </row>
    <row r="130" spans="1:9">
      <c r="A130" t="s">
        <v>710</v>
      </c>
      <c r="B130" t="s">
        <v>711</v>
      </c>
      <c r="C130" s="1">
        <v>-469238</v>
      </c>
      <c r="D130" s="17"/>
      <c r="F130" s="12"/>
      <c r="G130" s="1"/>
      <c r="I130" s="25" t="s">
        <v>506</v>
      </c>
    </row>
    <row r="131" spans="1:9">
      <c r="A131" t="s">
        <v>712</v>
      </c>
      <c r="B131" t="s">
        <v>713</v>
      </c>
      <c r="C131" s="1">
        <v>-538059.35</v>
      </c>
      <c r="D131" s="17"/>
      <c r="F131" s="12"/>
      <c r="G131" s="1"/>
      <c r="I131" s="25" t="s">
        <v>506</v>
      </c>
    </row>
    <row r="132" spans="1:9">
      <c r="A132" t="s">
        <v>714</v>
      </c>
      <c r="B132" t="s">
        <v>715</v>
      </c>
      <c r="C132" s="1">
        <v>-361062.03</v>
      </c>
      <c r="D132" s="17"/>
      <c r="F132" s="12"/>
      <c r="G132" s="1"/>
      <c r="I132" s="25" t="s">
        <v>506</v>
      </c>
    </row>
    <row r="133" spans="1:9">
      <c r="A133" t="s">
        <v>716</v>
      </c>
      <c r="B133" t="s">
        <v>717</v>
      </c>
      <c r="C133" s="1">
        <v>-469238.83</v>
      </c>
      <c r="D133" s="17"/>
      <c r="F133" s="12"/>
      <c r="G133" s="1"/>
      <c r="I133" s="25" t="s">
        <v>506</v>
      </c>
    </row>
    <row r="134" spans="1:9">
      <c r="A134" t="s">
        <v>718</v>
      </c>
      <c r="B134" t="s">
        <v>719</v>
      </c>
      <c r="C134" s="1">
        <v>-731235.47</v>
      </c>
      <c r="D134" s="17"/>
      <c r="F134" s="12"/>
      <c r="G134" s="1"/>
      <c r="I134" s="25" t="s">
        <v>506</v>
      </c>
    </row>
    <row r="135" spans="1:9">
      <c r="A135" t="s">
        <v>720</v>
      </c>
      <c r="B135" t="s">
        <v>721</v>
      </c>
      <c r="C135" s="1">
        <v>-274756.39</v>
      </c>
      <c r="D135" s="17"/>
      <c r="F135" s="12"/>
      <c r="G135" s="1"/>
      <c r="I135" s="25" t="s">
        <v>506</v>
      </c>
    </row>
    <row r="136" spans="1:9">
      <c r="A136" t="s">
        <v>722</v>
      </c>
      <c r="B136" t="s">
        <v>723</v>
      </c>
      <c r="C136" s="1">
        <v>-287205.17</v>
      </c>
      <c r="D136" s="17"/>
      <c r="F136" s="12"/>
      <c r="G136" s="1"/>
      <c r="I136" s="25" t="s">
        <v>506</v>
      </c>
    </row>
    <row r="137" spans="1:9">
      <c r="A137" t="s">
        <v>724</v>
      </c>
      <c r="B137" t="s">
        <v>725</v>
      </c>
      <c r="C137" s="1">
        <v>-287205.17</v>
      </c>
      <c r="D137" s="17"/>
      <c r="F137" s="12"/>
      <c r="G137" s="1"/>
      <c r="I137" s="24" t="s">
        <v>774</v>
      </c>
    </row>
    <row r="138" spans="1:9">
      <c r="A138" t="s">
        <v>726</v>
      </c>
      <c r="B138" t="s">
        <v>727</v>
      </c>
      <c r="C138" s="1">
        <v>-287205.17</v>
      </c>
      <c r="D138" s="17"/>
      <c r="I138" s="25" t="s">
        <v>506</v>
      </c>
    </row>
    <row r="139" spans="1:9">
      <c r="A139" t="s">
        <v>728</v>
      </c>
      <c r="B139" t="s">
        <v>729</v>
      </c>
      <c r="C139" s="1">
        <v>-79941.88</v>
      </c>
      <c r="D139" s="17"/>
      <c r="F139" s="12"/>
      <c r="G139" s="1"/>
      <c r="I139" s="24" t="s">
        <v>774</v>
      </c>
    </row>
    <row r="140" spans="1:9">
      <c r="A140" t="s">
        <v>730</v>
      </c>
      <c r="B140" t="s">
        <v>731</v>
      </c>
      <c r="C140" s="1">
        <v>-44958.85</v>
      </c>
      <c r="D140" s="17"/>
      <c r="F140" s="12"/>
      <c r="G140" s="1"/>
      <c r="I140" s="24" t="s">
        <v>774</v>
      </c>
    </row>
    <row r="141" spans="1:9">
      <c r="A141" t="s">
        <v>732</v>
      </c>
      <c r="B141" t="s">
        <v>733</v>
      </c>
      <c r="C141" s="1">
        <v>-208540.21</v>
      </c>
      <c r="D141" s="17"/>
      <c r="F141" s="12"/>
      <c r="G141" s="1"/>
      <c r="I141" s="24" t="s">
        <v>774</v>
      </c>
    </row>
    <row r="142" spans="1:9">
      <c r="A142" t="s">
        <v>734</v>
      </c>
      <c r="B142" t="s">
        <v>735</v>
      </c>
      <c r="C142" s="1">
        <v>-208540.21</v>
      </c>
      <c r="D142" s="17"/>
      <c r="E142" t="s">
        <v>421</v>
      </c>
      <c r="F142" s="12">
        <v>42566</v>
      </c>
      <c r="G142" s="1">
        <v>208540.21</v>
      </c>
      <c r="H142" s="1">
        <f>+G142+C142</f>
        <v>0</v>
      </c>
    </row>
    <row r="143" spans="1:9">
      <c r="A143" t="s">
        <v>736</v>
      </c>
      <c r="B143" t="s">
        <v>737</v>
      </c>
      <c r="C143" s="1">
        <v>-309031.88</v>
      </c>
      <c r="D143" s="17"/>
      <c r="F143" s="12"/>
      <c r="G143" s="1"/>
      <c r="I143" s="24" t="s">
        <v>774</v>
      </c>
    </row>
    <row r="144" spans="1:9">
      <c r="A144" t="s">
        <v>738</v>
      </c>
      <c r="B144" t="s">
        <v>739</v>
      </c>
      <c r="C144" s="1">
        <v>-208540.21</v>
      </c>
      <c r="D144" s="17"/>
      <c r="F144" s="12"/>
      <c r="G144" s="1"/>
      <c r="I144" s="25" t="s">
        <v>506</v>
      </c>
    </row>
    <row r="145" spans="1:9">
      <c r="A145" t="s">
        <v>740</v>
      </c>
      <c r="B145" t="s">
        <v>741</v>
      </c>
      <c r="C145" s="1">
        <v>-202441.88</v>
      </c>
      <c r="D145" s="17"/>
      <c r="F145" s="12"/>
      <c r="G145" s="1"/>
      <c r="I145" s="24" t="s">
        <v>774</v>
      </c>
    </row>
    <row r="146" spans="1:9">
      <c r="A146" t="s">
        <v>742</v>
      </c>
      <c r="B146" t="s">
        <v>743</v>
      </c>
      <c r="C146" s="1">
        <v>-287205.17</v>
      </c>
      <c r="D146" s="17"/>
      <c r="F146" s="12"/>
      <c r="G146" s="1"/>
      <c r="I146" s="24" t="s">
        <v>776</v>
      </c>
    </row>
    <row r="147" spans="1:9">
      <c r="A147" t="s">
        <v>744</v>
      </c>
      <c r="B147" t="s">
        <v>745</v>
      </c>
      <c r="C147" s="1">
        <v>-243306.94</v>
      </c>
      <c r="D147" s="17"/>
      <c r="F147" s="12"/>
      <c r="G147" s="1"/>
      <c r="I147" s="24" t="s">
        <v>774</v>
      </c>
    </row>
    <row r="148" spans="1:9">
      <c r="A148" t="s">
        <v>746</v>
      </c>
      <c r="B148" t="s">
        <v>747</v>
      </c>
      <c r="C148" s="1">
        <v>251200</v>
      </c>
      <c r="D148" s="17"/>
      <c r="F148" s="12"/>
      <c r="G148" s="1"/>
      <c r="I148" s="6" t="s">
        <v>775</v>
      </c>
    </row>
    <row r="149" spans="1:9">
      <c r="A149" t="s">
        <v>748</v>
      </c>
      <c r="B149" t="s">
        <v>749</v>
      </c>
      <c r="C149" s="1">
        <v>-196141.88</v>
      </c>
      <c r="D149" s="17"/>
      <c r="F149" s="12"/>
      <c r="G149" s="1"/>
      <c r="I149" s="24" t="s">
        <v>774</v>
      </c>
    </row>
    <row r="150" spans="1:9">
      <c r="A150" t="s">
        <v>750</v>
      </c>
      <c r="B150" t="s">
        <v>751</v>
      </c>
      <c r="C150" s="1">
        <v>-228250.21</v>
      </c>
      <c r="D150" s="17"/>
      <c r="E150" t="s">
        <v>427</v>
      </c>
      <c r="F150" s="12">
        <v>42585</v>
      </c>
      <c r="G150" s="1">
        <v>228250.21</v>
      </c>
      <c r="H150" s="1">
        <f>+G150+C150</f>
        <v>0</v>
      </c>
    </row>
    <row r="151" spans="1:9">
      <c r="A151" t="s">
        <v>752</v>
      </c>
      <c r="B151" t="s">
        <v>753</v>
      </c>
      <c r="C151" s="1">
        <v>-334550.12</v>
      </c>
      <c r="D151" s="17"/>
      <c r="F151" s="12"/>
      <c r="G151" s="1"/>
      <c r="I151" s="25" t="s">
        <v>506</v>
      </c>
    </row>
    <row r="152" spans="1:9">
      <c r="A152" t="s">
        <v>754</v>
      </c>
      <c r="B152" t="s">
        <v>755</v>
      </c>
      <c r="C152" s="1">
        <v>-394500.3</v>
      </c>
      <c r="D152" s="17"/>
      <c r="F152" s="12"/>
      <c r="G152" s="1"/>
      <c r="I152" s="24" t="s">
        <v>774</v>
      </c>
    </row>
    <row r="153" spans="1:9">
      <c r="A153" t="s">
        <v>756</v>
      </c>
      <c r="B153" t="s">
        <v>757</v>
      </c>
      <c r="C153" s="1">
        <v>-521662.77</v>
      </c>
      <c r="D153" s="17"/>
      <c r="F153" s="12"/>
      <c r="G153" s="1"/>
      <c r="I153" s="25" t="s">
        <v>506</v>
      </c>
    </row>
    <row r="154" spans="1:9">
      <c r="A154" t="s">
        <v>227</v>
      </c>
      <c r="B154" t="s">
        <v>228</v>
      </c>
      <c r="C154" s="79">
        <v>453665.5</v>
      </c>
      <c r="D154" s="17"/>
    </row>
    <row r="156" spans="1:9" ht="15.75">
      <c r="C156" s="26">
        <f>+SUM(C8:C154)</f>
        <v>-32084715.420000032</v>
      </c>
      <c r="E156" s="29" t="s">
        <v>1955</v>
      </c>
    </row>
    <row r="157" spans="1:9">
      <c r="E157" t="s">
        <v>758</v>
      </c>
      <c r="F157" s="12">
        <v>42618</v>
      </c>
      <c r="G157" s="1">
        <v>394500.3</v>
      </c>
    </row>
    <row r="158" spans="1:9">
      <c r="E158" t="s">
        <v>759</v>
      </c>
      <c r="F158" s="12">
        <v>42612</v>
      </c>
      <c r="G158" s="1">
        <v>394500.3</v>
      </c>
    </row>
    <row r="159" spans="1:9">
      <c r="E159" t="s">
        <v>760</v>
      </c>
      <c r="F159" s="12">
        <v>42618</v>
      </c>
      <c r="G159" s="1">
        <v>394500.3</v>
      </c>
    </row>
    <row r="160" spans="1:9">
      <c r="E160" t="s">
        <v>761</v>
      </c>
      <c r="F160" s="12">
        <v>42618</v>
      </c>
      <c r="G160" s="1">
        <v>334550.12</v>
      </c>
    </row>
    <row r="161" spans="5:7">
      <c r="E161" t="s">
        <v>405</v>
      </c>
      <c r="F161" s="12">
        <v>42391</v>
      </c>
      <c r="G161" s="1">
        <v>327984.21999999997</v>
      </c>
    </row>
    <row r="162" spans="5:7">
      <c r="E162" t="s">
        <v>763</v>
      </c>
      <c r="F162" s="12">
        <v>42621</v>
      </c>
      <c r="G162" s="1">
        <v>148800</v>
      </c>
    </row>
    <row r="163" spans="5:7">
      <c r="E163" t="s">
        <v>411</v>
      </c>
      <c r="F163" s="12">
        <v>42590</v>
      </c>
      <c r="G163" s="1">
        <v>296665.57</v>
      </c>
    </row>
    <row r="164" spans="5:7">
      <c r="E164" t="s">
        <v>418</v>
      </c>
      <c r="F164" s="12">
        <v>42545</v>
      </c>
      <c r="G164" s="1">
        <v>228250.21</v>
      </c>
    </row>
    <row r="165" spans="5:7">
      <c r="E165" t="s">
        <v>419</v>
      </c>
      <c r="F165" s="12">
        <v>42545</v>
      </c>
      <c r="G165" s="1">
        <v>228250.21</v>
      </c>
    </row>
    <row r="166" spans="5:7">
      <c r="E166" t="s">
        <v>423</v>
      </c>
      <c r="F166" s="12">
        <v>42585</v>
      </c>
      <c r="G166" s="1">
        <v>76250.210000000006</v>
      </c>
    </row>
    <row r="167" spans="5:7">
      <c r="E167" t="s">
        <v>428</v>
      </c>
      <c r="F167" s="12">
        <v>42534</v>
      </c>
      <c r="G167" s="1">
        <v>228250.21</v>
      </c>
    </row>
    <row r="168" spans="5:7">
      <c r="E168" t="s">
        <v>434</v>
      </c>
      <c r="F168" s="12">
        <v>42426</v>
      </c>
      <c r="G168" s="1">
        <v>363500.89</v>
      </c>
    </row>
    <row r="169" spans="5:7">
      <c r="E169" t="s">
        <v>436</v>
      </c>
      <c r="F169" s="12">
        <v>42404</v>
      </c>
      <c r="G169" s="1">
        <v>407962.53</v>
      </c>
    </row>
    <row r="170" spans="5:7">
      <c r="E170" t="s">
        <v>440</v>
      </c>
      <c r="F170" s="12">
        <v>42563</v>
      </c>
      <c r="G170" s="1">
        <v>299280</v>
      </c>
    </row>
    <row r="171" spans="5:7">
      <c r="E171" t="s">
        <v>444</v>
      </c>
      <c r="F171" s="12">
        <v>42592</v>
      </c>
      <c r="G171" s="1">
        <v>385359.35</v>
      </c>
    </row>
    <row r="172" spans="5:7">
      <c r="E172" t="s">
        <v>445</v>
      </c>
      <c r="F172" s="12">
        <v>42608</v>
      </c>
      <c r="G172" s="1">
        <v>706962.93</v>
      </c>
    </row>
    <row r="173" spans="5:7">
      <c r="E173" t="s">
        <v>453</v>
      </c>
      <c r="F173" s="12">
        <v>42565</v>
      </c>
      <c r="G173" s="1">
        <v>273384.83</v>
      </c>
    </row>
    <row r="174" spans="5:7">
      <c r="E174" t="s">
        <v>455</v>
      </c>
      <c r="F174" s="12">
        <v>42606</v>
      </c>
      <c r="G174" s="1">
        <v>225090.79</v>
      </c>
    </row>
    <row r="175" spans="5:7">
      <c r="E175" t="s">
        <v>459</v>
      </c>
      <c r="F175" s="12">
        <v>42492</v>
      </c>
      <c r="G175" s="1">
        <v>270738.48</v>
      </c>
    </row>
    <row r="176" spans="5:7">
      <c r="E176" t="s">
        <v>466</v>
      </c>
      <c r="F176" s="12">
        <v>42569</v>
      </c>
      <c r="G176" s="1">
        <v>105668.33</v>
      </c>
    </row>
    <row r="177" spans="5:7">
      <c r="E177" t="s">
        <v>470</v>
      </c>
      <c r="F177" s="12">
        <v>42611</v>
      </c>
      <c r="G177" s="1">
        <v>215473.85</v>
      </c>
    </row>
    <row r="178" spans="5:7">
      <c r="E178" t="s">
        <v>471</v>
      </c>
      <c r="F178" s="12">
        <v>42593</v>
      </c>
      <c r="G178" s="1">
        <v>309031.88</v>
      </c>
    </row>
    <row r="179" spans="5:7">
      <c r="E179" t="s">
        <v>771</v>
      </c>
      <c r="F179" s="12">
        <v>42614</v>
      </c>
      <c r="G179" s="1">
        <v>314964.53000000003</v>
      </c>
    </row>
    <row r="180" spans="5:7">
      <c r="E180" t="s">
        <v>772</v>
      </c>
      <c r="F180" s="12">
        <v>42611</v>
      </c>
      <c r="G180" s="1">
        <v>314964.53000000003</v>
      </c>
    </row>
    <row r="181" spans="5:7">
      <c r="E181" t="s">
        <v>773</v>
      </c>
      <c r="F181" s="12">
        <v>42608</v>
      </c>
      <c r="G181" s="1">
        <v>381164.68</v>
      </c>
    </row>
    <row r="182" spans="5:7">
      <c r="E182" t="s">
        <v>475</v>
      </c>
      <c r="F182" s="12">
        <v>42564</v>
      </c>
      <c r="G182" s="1">
        <v>30217.119999999999</v>
      </c>
    </row>
    <row r="183" spans="5:7">
      <c r="E183" t="s">
        <v>477</v>
      </c>
      <c r="F183" s="12">
        <v>42300</v>
      </c>
      <c r="G183" s="1">
        <v>173281.88</v>
      </c>
    </row>
    <row r="184" spans="5:7">
      <c r="E184" t="s">
        <v>484</v>
      </c>
      <c r="F184" s="12">
        <v>42445</v>
      </c>
      <c r="G184" s="1">
        <v>199381.88</v>
      </c>
    </row>
    <row r="185" spans="5:7">
      <c r="E185" t="s">
        <v>485</v>
      </c>
      <c r="F185" s="12">
        <v>42606</v>
      </c>
      <c r="G185" s="1">
        <v>243306.94</v>
      </c>
    </row>
    <row r="186" spans="5:7">
      <c r="E186" t="s">
        <v>492</v>
      </c>
      <c r="F186" s="12">
        <v>42606</v>
      </c>
      <c r="G186" s="1">
        <v>274756.39</v>
      </c>
    </row>
    <row r="187" spans="5:7">
      <c r="E187" t="s">
        <v>503</v>
      </c>
      <c r="F187" s="12">
        <v>42529</v>
      </c>
      <c r="G187" s="1">
        <v>212430.91</v>
      </c>
    </row>
    <row r="188" spans="5:7">
      <c r="E188" t="s">
        <v>505</v>
      </c>
      <c r="F188" s="12">
        <v>42433</v>
      </c>
      <c r="G188" s="1">
        <v>201720.91</v>
      </c>
    </row>
    <row r="190" spans="5:7" ht="15.75">
      <c r="E190" s="29" t="s">
        <v>1269</v>
      </c>
      <c r="G190" s="26">
        <f>+SUM(G8:G188)</f>
        <v>21597117.510000002</v>
      </c>
    </row>
    <row r="191" spans="5:7">
      <c r="E191" s="29" t="s">
        <v>1821</v>
      </c>
      <c r="G191" s="22">
        <f>+'[7]12'!$G$88</f>
        <v>21597117.510000002</v>
      </c>
    </row>
    <row r="192" spans="5:7">
      <c r="E192" s="29" t="s">
        <v>237</v>
      </c>
      <c r="G192" s="22">
        <f>+G190-G191</f>
        <v>0</v>
      </c>
    </row>
    <row r="193" spans="7:7">
      <c r="G193" s="29"/>
    </row>
  </sheetData>
  <autoFilter ref="A7:I154"/>
  <sortState ref="A8:I156">
    <sortCondition ref="A8:A156"/>
  </sortState>
  <pageMargins left="0.70866141732283472" right="0.70866141732283472" top="0.74803149606299213" bottom="0.74803149606299213" header="0.31496062992125984" footer="0.31496062992125984"/>
  <pageSetup scale="47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2017-06-08T16:09:37Z</cp:lastPrinted>
  <dcterms:created xsi:type="dcterms:W3CDTF">2016-08-03T16:54:13Z</dcterms:created>
  <dcterms:modified xsi:type="dcterms:W3CDTF">2017-06-08T16:10:33Z</dcterms:modified>
</cp:coreProperties>
</file>