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1"/>
  </bookViews>
  <sheets>
    <sheet name="ENE" sheetId="14" r:id="rId1"/>
    <sheet name="FEB" sheetId="15" r:id="rId2"/>
    <sheet name="MAR" sheetId="16" r:id="rId3"/>
    <sheet name="ABR" sheetId="17" r:id="rId4"/>
    <sheet name="MAYO" sheetId="18" r:id="rId5"/>
    <sheet name="JUN" sheetId="19" r:id="rId6"/>
    <sheet name="JUL" sheetId="9" r:id="rId7"/>
    <sheet name="AGO" sheetId="12" r:id="rId8"/>
    <sheet name="SEP" sheetId="13" r:id="rId9"/>
    <sheet name="OCT" sheetId="29" r:id="rId10"/>
    <sheet name="NOV" sheetId="30" r:id="rId11"/>
    <sheet name="DIC" sheetId="31" r:id="rId12"/>
  </sheets>
  <externalReferences>
    <externalReference r:id="rId13"/>
  </externalReferences>
  <definedNames>
    <definedName name="_xlnm._FilterDatabase" localSheetId="3" hidden="1">ABR!$A$9:$N$49</definedName>
    <definedName name="_xlnm._FilterDatabase" localSheetId="7" hidden="1">AGO!$A$9:$N$75</definedName>
    <definedName name="_xlnm._FilterDatabase" localSheetId="11" hidden="1">DIC!$A$8:$M$144</definedName>
    <definedName name="_xlnm._FilterDatabase" localSheetId="0" hidden="1">ENE!$A$11:$N$72</definedName>
    <definedName name="_xlnm._FilterDatabase" localSheetId="1" hidden="1">FEB!$A$9:$N$60</definedName>
    <definedName name="_xlnm._FilterDatabase" localSheetId="6" hidden="1">JUL!$A$9:$N$66</definedName>
    <definedName name="_xlnm._FilterDatabase" localSheetId="5" hidden="1">JUN!$A$9:$N$61</definedName>
    <definedName name="_xlnm._FilterDatabase" localSheetId="2" hidden="1">MAR!$A$9:$N$70</definedName>
    <definedName name="_xlnm._FilterDatabase" localSheetId="4" hidden="1">MAYO!$A$9:$N$54</definedName>
    <definedName name="_xlnm._FilterDatabase" localSheetId="10" hidden="1">NOV!$A$8:$N$101</definedName>
    <definedName name="_xlnm._FilterDatabase" localSheetId="9" hidden="1">OCT!$A$9:$N$103</definedName>
    <definedName name="_xlnm._FilterDatabase" localSheetId="8" hidden="1">SEP!$A$9:$N$56</definedName>
  </definedNames>
  <calcPr calcId="125725"/>
</workbook>
</file>

<file path=xl/calcChain.xml><?xml version="1.0" encoding="utf-8"?>
<calcChain xmlns="http://schemas.openxmlformats.org/spreadsheetml/2006/main">
  <c r="K142" i="31"/>
  <c r="I142"/>
  <c r="N10" i="30"/>
  <c r="N1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8"/>
  <c r="N40" i="29"/>
  <c r="N4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i="30" l="1"/>
  <c r="N103" s="1"/>
  <c r="M8" i="31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L55" i="13"/>
  <c r="M134" i="31" l="1"/>
  <c r="M135" s="1"/>
  <c r="M136" s="1"/>
  <c r="M137" s="1"/>
  <c r="M138" s="1"/>
  <c r="M139" s="1"/>
  <c r="M140" s="1"/>
  <c r="M143" s="1"/>
  <c r="M145" s="1"/>
  <c r="P101" i="30"/>
  <c r="L103"/>
  <c r="J103"/>
  <c r="N18" i="14" l="1"/>
  <c r="N19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10"/>
  <c r="N11"/>
  <c r="N12" s="1"/>
  <c r="N13" s="1"/>
  <c r="N14" s="1"/>
  <c r="N15" s="1"/>
  <c r="N16" s="1"/>
  <c r="N17" s="1"/>
  <c r="N9"/>
  <c r="N70" l="1"/>
  <c r="N8" i="15" s="1"/>
  <c r="J101" i="29" l="1"/>
  <c r="O85"/>
  <c r="P85" s="1"/>
  <c r="N9" i="15" l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9" s="1"/>
  <c r="N8" i="16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9" s="1"/>
  <c r="N8" i="17" l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8" s="1"/>
  <c r="N8" i="18" l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3" s="1"/>
  <c r="N8" i="19" l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1" s="1"/>
  <c r="N8" i="9" l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6" s="1"/>
  <c r="N69" l="1"/>
  <c r="N8" i="12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3" s="1"/>
  <c r="N8" i="13" l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6" s="1"/>
  <c r="N8" i="29" l="1"/>
  <c r="N9" s="1"/>
  <c r="N10" l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102" s="1"/>
  <c r="N9" i="30" s="1"/>
</calcChain>
</file>

<file path=xl/sharedStrings.xml><?xml version="1.0" encoding="utf-8"?>
<sst xmlns="http://schemas.openxmlformats.org/spreadsheetml/2006/main" count="5216" uniqueCount="1731">
  <si>
    <t>Abono a Unidades</t>
  </si>
  <si>
    <t>Poliza Contable de D</t>
  </si>
  <si>
    <t>TRANSFER BANCOMER</t>
  </si>
  <si>
    <t>Traspaso Operaciones</t>
  </si>
  <si>
    <t>I    434</t>
  </si>
  <si>
    <t>Abono a Unidades Usa</t>
  </si>
  <si>
    <t>LAG SOLUCIONES INTEGRA DEL BAJIO SA</t>
  </si>
  <si>
    <t>I     22</t>
  </si>
  <si>
    <t>I    802</t>
  </si>
  <si>
    <t>D    667</t>
  </si>
  <si>
    <t>ND52001-</t>
  </si>
  <si>
    <t>LJIMENEZ</t>
  </si>
  <si>
    <t>PENDIENTE / RF-30614 ARELLANO BALD</t>
  </si>
  <si>
    <t>D    668</t>
  </si>
  <si>
    <t>PENDIENTE / RF-30534 ARELLANO BALD</t>
  </si>
  <si>
    <t>D  1,098</t>
  </si>
  <si>
    <t>PENDIENTE / RF-29678 ESCALANTE LEY</t>
  </si>
  <si>
    <t>D  1,156</t>
  </si>
  <si>
    <t>PENDIENTE / RF-30294 GUTIERREZ GAL</t>
  </si>
  <si>
    <t>D  1,158</t>
  </si>
  <si>
    <t>PENDIENTE / RF-30559</t>
  </si>
  <si>
    <t>D  1,256</t>
  </si>
  <si>
    <t>PENDIENTE / RF-30542 AYALA HERNAND</t>
  </si>
  <si>
    <t>D  1,706</t>
  </si>
  <si>
    <t>PENDIENTE / RF-29909 MENDEZ RODRIG</t>
  </si>
  <si>
    <t>D  1,707</t>
  </si>
  <si>
    <t>PENDIENTE / RF-30468 MENDEZ RODRIG</t>
  </si>
  <si>
    <t>D  1,708</t>
  </si>
  <si>
    <t>PENDIENTE / RF-30642 MENDEZ RODRIG</t>
  </si>
  <si>
    <t>D  1,770</t>
  </si>
  <si>
    <t>PENDIENTE / RF-30191 HERNANDEZ ROJ</t>
  </si>
  <si>
    <t>D  1,771</t>
  </si>
  <si>
    <t>PENDIENTE / RF-30190</t>
  </si>
  <si>
    <t>D  1,772</t>
  </si>
  <si>
    <t>PENDIENTE / RF-29912</t>
  </si>
  <si>
    <t>0417N/16</t>
  </si>
  <si>
    <t>D  1,775</t>
  </si>
  <si>
    <t>D  1,777</t>
  </si>
  <si>
    <t>PENDIENTE / RF-29896</t>
  </si>
  <si>
    <t>D  1,779</t>
  </si>
  <si>
    <t>PENDIENTE / RF-29789</t>
  </si>
  <si>
    <t>D  2,113</t>
  </si>
  <si>
    <t>PENDIENTE / RF-30430</t>
  </si>
  <si>
    <t>D  2,189</t>
  </si>
  <si>
    <t>PENDIENTE / RF-29603 Y RF-30501</t>
  </si>
  <si>
    <t>D  2,206</t>
  </si>
  <si>
    <t>PENDIENTE / RF-29533</t>
  </si>
  <si>
    <t>D  2,263</t>
  </si>
  <si>
    <t>PENDIENTE / RF-29957 Y RF-29883</t>
  </si>
  <si>
    <t>D  2,275</t>
  </si>
  <si>
    <t>PENDIENTE / RF-29842 CALVO HERNAND</t>
  </si>
  <si>
    <t>D  2,924</t>
  </si>
  <si>
    <t>RECLASIFIC</t>
  </si>
  <si>
    <t>NA21001-</t>
  </si>
  <si>
    <t>RECLASIFICACION SEGUROS</t>
  </si>
  <si>
    <t>D  2,925</t>
  </si>
  <si>
    <t>RECLASIFICACION PAGO SEG</t>
  </si>
  <si>
    <t>E     48</t>
  </si>
  <si>
    <t>T-1715</t>
  </si>
  <si>
    <t>XD25026-</t>
  </si>
  <si>
    <t>TANIA IBETH JIMENEZ CONTRERAS</t>
  </si>
  <si>
    <t>E     91</t>
  </si>
  <si>
    <t>T-1746</t>
  </si>
  <si>
    <t>AAGUILAR</t>
  </si>
  <si>
    <t>LINO MIRANDA SALCEDO</t>
  </si>
  <si>
    <t>E     92</t>
  </si>
  <si>
    <t>T-1747</t>
  </si>
  <si>
    <t>MARTIN LOPEZ CAMACHO</t>
  </si>
  <si>
    <t>E    125</t>
  </si>
  <si>
    <t>XD25007-</t>
  </si>
  <si>
    <t>BANCOMER 225</t>
  </si>
  <si>
    <t>E    146</t>
  </si>
  <si>
    <t>T-1759</t>
  </si>
  <si>
    <t>ANDRES MARTINEZ MENDOZA</t>
  </si>
  <si>
    <t>E    193</t>
  </si>
  <si>
    <t>T-1772</t>
  </si>
  <si>
    <t>GREGORIO AGUILAR CONTRERAS</t>
  </si>
  <si>
    <t>E    198</t>
  </si>
  <si>
    <t>T-1777</t>
  </si>
  <si>
    <t>ANTONIO BAUTISTA LOPEZ</t>
  </si>
  <si>
    <t>I     20</t>
  </si>
  <si>
    <t>PENDIENTE</t>
  </si>
  <si>
    <t>UD83001-</t>
  </si>
  <si>
    <t>SMEDINA</t>
  </si>
  <si>
    <t>SAAVEDRA ANGELES ALEJANDRO</t>
  </si>
  <si>
    <t>BAJA: SAAVEDRA ANGELES ALEJANDRO</t>
  </si>
  <si>
    <t>I     23</t>
  </si>
  <si>
    <t>TSUMURAYA NORIO</t>
  </si>
  <si>
    <t>I     56</t>
  </si>
  <si>
    <t>CAJA</t>
  </si>
  <si>
    <t>VILLAFUERTE RODRIGUEZ CAROLINA</t>
  </si>
  <si>
    <t>I     57</t>
  </si>
  <si>
    <t>BAJA: VILLAFUERTE RODRIGUEZ CAROLIN</t>
  </si>
  <si>
    <t>I    194</t>
  </si>
  <si>
    <t>UD80001-</t>
  </si>
  <si>
    <t>MUÑOZ BONILLA FRANCISCO ALFREDO</t>
  </si>
  <si>
    <t>I    230</t>
  </si>
  <si>
    <t>BAJA: MUÑOZ BONILLA FRANCISCO ALFRE</t>
  </si>
  <si>
    <t>I    257</t>
  </si>
  <si>
    <t>RODRIGO FERNANDEZ SEBASTIAN</t>
  </si>
  <si>
    <t>I    278</t>
  </si>
  <si>
    <t>PENDINETE</t>
  </si>
  <si>
    <t>RAMIREZ AMBRIZ TERESA FERNANDA</t>
  </si>
  <si>
    <t>RAMIREZ ALBARRAN ROBERTO CARLOS</t>
  </si>
  <si>
    <t>I    462</t>
  </si>
  <si>
    <t>AGROPRODUCTOS Y SERVICIOS DEL CENTR</t>
  </si>
  <si>
    <t>I    469</t>
  </si>
  <si>
    <t>MUñOZ BONILLA ALFREDO</t>
  </si>
  <si>
    <t>I    470</t>
  </si>
  <si>
    <t>BAJA: MUñOZ BONILLA ALFREDO</t>
  </si>
  <si>
    <t>I    506</t>
  </si>
  <si>
    <t>LEON MUÑOZ NORMA</t>
  </si>
  <si>
    <t>I    651</t>
  </si>
  <si>
    <t>ARTEAGA PAREDES VICTOR MANUEL</t>
  </si>
  <si>
    <t>I    652</t>
  </si>
  <si>
    <t>BAJA: ARTEAGA PAREDES VICTOR MANUEL</t>
  </si>
  <si>
    <t>LJIMENEZ:AYALA ALVAREZ MIGUEL ANGEL</t>
  </si>
  <si>
    <t>I    808</t>
  </si>
  <si>
    <t>RAYA ALMANZA JOSE LUIS</t>
  </si>
  <si>
    <t>I    833</t>
  </si>
  <si>
    <t>VENTURA DIAZ OLGA</t>
  </si>
  <si>
    <t>I    889</t>
  </si>
  <si>
    <t>ENLACES TURISTICOS DEL BAJIO S.A. D</t>
  </si>
  <si>
    <t>I    943</t>
  </si>
  <si>
    <t>URBINA TORRES JOSE CLEMENTE</t>
  </si>
  <si>
    <t>I    945</t>
  </si>
  <si>
    <t>BAJA: ENLACES TURISTICOS DEL BAJIO</t>
  </si>
  <si>
    <t>I    999</t>
  </si>
  <si>
    <t>ROMERO PALMA ALDO ULISES</t>
  </si>
  <si>
    <t>I  1,028</t>
  </si>
  <si>
    <t>MOSTRADOR MOSTRADOR</t>
  </si>
  <si>
    <t>I  1,092</t>
  </si>
  <si>
    <t>REX IRRIGACION REGIONAL S.A. DE C.V</t>
  </si>
  <si>
    <t>I  1,099</t>
  </si>
  <si>
    <t>VELAZQUEZ URIBE ZUELIMA ZUGEY</t>
  </si>
  <si>
    <t>I  1,128</t>
  </si>
  <si>
    <t>I  1,133</t>
  </si>
  <si>
    <t>BAJA: LAG SOLUCIONES INTEGRA DEL BA</t>
  </si>
  <si>
    <t>I  1,143</t>
  </si>
  <si>
    <t>LANDEROS LOPEZ ANTONIO</t>
  </si>
  <si>
    <t>X</t>
  </si>
  <si>
    <t>D    906</t>
  </si>
  <si>
    <t>PENDIENTE / RF- 30439, 30576, 3050</t>
  </si>
  <si>
    <t>D  1,124</t>
  </si>
  <si>
    <t>PENDIENTE / RF-29036</t>
  </si>
  <si>
    <t>D  1,697</t>
  </si>
  <si>
    <t>PENDIENTE / RF-28618</t>
  </si>
  <si>
    <t>D  1,882</t>
  </si>
  <si>
    <t>PENDIENTE / RF-29457 CORONADO VELA</t>
  </si>
  <si>
    <t>E     45</t>
  </si>
  <si>
    <t>T-1787</t>
  </si>
  <si>
    <t>E     46</t>
  </si>
  <si>
    <t>T-1788</t>
  </si>
  <si>
    <t>MARIA MAYELA AMBRIZ NITO</t>
  </si>
  <si>
    <t>E     47</t>
  </si>
  <si>
    <t>T-1789</t>
  </si>
  <si>
    <t>OLGA VENTURA DIAZ</t>
  </si>
  <si>
    <t>T-1790</t>
  </si>
  <si>
    <t>TERESA FERNANDA RAMIREZ AMBRIZ</t>
  </si>
  <si>
    <t>E     85</t>
  </si>
  <si>
    <t>CH-17190</t>
  </si>
  <si>
    <t>ALMA DANIELA AGUILAR MANDUJANO</t>
  </si>
  <si>
    <t>E    164</t>
  </si>
  <si>
    <t>T-1837</t>
  </si>
  <si>
    <t>A001837</t>
  </si>
  <si>
    <t>LUIS GERARDO LOPEZ RODRIGUEZ</t>
  </si>
  <si>
    <t>E    168</t>
  </si>
  <si>
    <t>CH-17233</t>
  </si>
  <si>
    <t>ANTONIO LANDEROS LOPEZ</t>
  </si>
  <si>
    <t>E    229</t>
  </si>
  <si>
    <t>T-1847</t>
  </si>
  <si>
    <t>EL MESTIZAL SPR DE RL</t>
  </si>
  <si>
    <t>E    230</t>
  </si>
  <si>
    <t>T-1848</t>
  </si>
  <si>
    <t>CAROLINA DELGADO LOPEZ</t>
  </si>
  <si>
    <t>E    234</t>
  </si>
  <si>
    <t>T-1852</t>
  </si>
  <si>
    <t>E    277</t>
  </si>
  <si>
    <t>T-1853</t>
  </si>
  <si>
    <t>T-01853</t>
  </si>
  <si>
    <t>E    278</t>
  </si>
  <si>
    <t>T-1854</t>
  </si>
  <si>
    <t>T-01854</t>
  </si>
  <si>
    <t>JOSE DAVID VEGA VEGA</t>
  </si>
  <si>
    <t>I     19</t>
  </si>
  <si>
    <t>ACOSTA DOMINGUEZ MARIA DEL SOCORRO</t>
  </si>
  <si>
    <t>I     46</t>
  </si>
  <si>
    <t>AGUILAR MANDUJANO ALMA DANIELA</t>
  </si>
  <si>
    <t>I    102</t>
  </si>
  <si>
    <t>MARTINEZ PITAYO MA GUADALUPE</t>
  </si>
  <si>
    <t>I    118</t>
  </si>
  <si>
    <t>NERY MONTIEL ANDREA</t>
  </si>
  <si>
    <t>I    119</t>
  </si>
  <si>
    <t>BAJA: NERY MONTIEL ANDREA</t>
  </si>
  <si>
    <t>I    126</t>
  </si>
  <si>
    <t>TRANSPORTADORA EJECUTIVA Y EMPRESAR</t>
  </si>
  <si>
    <t>I    147</t>
  </si>
  <si>
    <t>BASURTO TAPIA ROSA MARIA</t>
  </si>
  <si>
    <t>I    159</t>
  </si>
  <si>
    <t>LJIMENEZ:DELGADO LOPEZ CAROLINA</t>
  </si>
  <si>
    <t>I    203</t>
  </si>
  <si>
    <t>BAJA: BASURTO TAPIA ROSA MARIA</t>
  </si>
  <si>
    <t>I    214</t>
  </si>
  <si>
    <t>SORIA FRIAS MA GUADALUPE</t>
  </si>
  <si>
    <t>I    219</t>
  </si>
  <si>
    <t>BAJA: SORIA FRIAS MA GUADALUPE</t>
  </si>
  <si>
    <t>I    224</t>
  </si>
  <si>
    <t>PAZ TORRES JOSE LUIS</t>
  </si>
  <si>
    <t>I    225</t>
  </si>
  <si>
    <t>BAJA: PAZ TORRES JOSE LUIS</t>
  </si>
  <si>
    <t>I    265</t>
  </si>
  <si>
    <t>LJIMENEZ:MARTINEZ PITAYO MA GUADALU</t>
  </si>
  <si>
    <t>I    267</t>
  </si>
  <si>
    <t>LJIMENEZ: MARTINEZ PITAYO MA GUADAL</t>
  </si>
  <si>
    <t>I    309</t>
  </si>
  <si>
    <t>RIVEREÑA METAL-MECANICA S.A DE C.V.</t>
  </si>
  <si>
    <t>I    310</t>
  </si>
  <si>
    <t>I    313</t>
  </si>
  <si>
    <t>BAJA: GUIJOSA CANCHOLA MARCOS</t>
  </si>
  <si>
    <t>I    314</t>
  </si>
  <si>
    <t>GUIJOSA CANCHOLA MARCOS</t>
  </si>
  <si>
    <t>I    419</t>
  </si>
  <si>
    <t>MARTINEZ ARELLANO LAURA NIDIA</t>
  </si>
  <si>
    <t>I    430</t>
  </si>
  <si>
    <t>RICO SANCHEZ PALOMA</t>
  </si>
  <si>
    <t>I    502</t>
  </si>
  <si>
    <t>BAJA: RODRIGUEZ OCHOA J LEBI</t>
  </si>
  <si>
    <t>I    628</t>
  </si>
  <si>
    <t>I    660</t>
  </si>
  <si>
    <t>MULTILLANTAS NIETO SA DE CV</t>
  </si>
  <si>
    <t>I    664</t>
  </si>
  <si>
    <t>BAJA: MULTILLANTAS NIETO SA DE CV</t>
  </si>
  <si>
    <t>I    725</t>
  </si>
  <si>
    <t>PRIVA AMERICA LATINA, S.A. DE C.V.</t>
  </si>
  <si>
    <t>I    857</t>
  </si>
  <si>
    <t>AGRICULTURA CALIDAD Y PROGRESO S DE</t>
  </si>
  <si>
    <t>I    883</t>
  </si>
  <si>
    <t>TREJO ZUñIGA JOSE</t>
  </si>
  <si>
    <t>I    903</t>
  </si>
  <si>
    <t>LOPEZ PACHECO JUAN</t>
  </si>
  <si>
    <t>I    965</t>
  </si>
  <si>
    <t>BAUTISTA LUNA EDWIN MARCOS</t>
  </si>
  <si>
    <t>I    990</t>
  </si>
  <si>
    <t>SAAVEDRA ANGELES JUAN DE JESUS</t>
  </si>
  <si>
    <t>I  1,008</t>
  </si>
  <si>
    <t>I  1,025</t>
  </si>
  <si>
    <t>ANAYA OCHOA ANASTACIO</t>
  </si>
  <si>
    <t>I  1,038</t>
  </si>
  <si>
    <t>AGUILAR VERGARA JUAN JOSE</t>
  </si>
  <si>
    <t>I  1,050</t>
  </si>
  <si>
    <t>RF-31598</t>
  </si>
  <si>
    <t>DURANGO AUTOMOTORES S. DE R.L. DE C</t>
  </si>
  <si>
    <t>D     13</t>
  </si>
  <si>
    <t>PENDIENTE / RF-31211, 31077, 30902</t>
  </si>
  <si>
    <t>D    267</t>
  </si>
  <si>
    <t>PENDIENTE / RF-30655</t>
  </si>
  <si>
    <t>D    530</t>
  </si>
  <si>
    <t>PENDIENTE / RF-30319</t>
  </si>
  <si>
    <t>D    608</t>
  </si>
  <si>
    <t>D    835</t>
  </si>
  <si>
    <t>PENDIENTE / RF-30461, 30463</t>
  </si>
  <si>
    <t>D  1,964</t>
  </si>
  <si>
    <t>0649N/16</t>
  </si>
  <si>
    <t>LJIMENEZ: PENDIENTE / RF-30149 RICO</t>
  </si>
  <si>
    <t>D  2,985</t>
  </si>
  <si>
    <t>WV4065</t>
  </si>
  <si>
    <t>ROGELIO BAUTISTA ALEGRIA RF298</t>
  </si>
  <si>
    <t>D  2,986</t>
  </si>
  <si>
    <t>PENDIENTE / CANO OROPEZA FLORENCIO</t>
  </si>
  <si>
    <t>D  2,989</t>
  </si>
  <si>
    <t>PENDIENTE / FUNES TORRES MA ELENA</t>
  </si>
  <si>
    <t>E      5</t>
  </si>
  <si>
    <t>CH-17289</t>
  </si>
  <si>
    <t>REX IRRIGACION REGIONAL SA DE CV</t>
  </si>
  <si>
    <t>E     36</t>
  </si>
  <si>
    <t>T-1882</t>
  </si>
  <si>
    <t>JOSE LUIS GONZALEZ MOTA</t>
  </si>
  <si>
    <t>E     55</t>
  </si>
  <si>
    <t>CH-17306</t>
  </si>
  <si>
    <t>PALOMA RICO SANCHEZ</t>
  </si>
  <si>
    <t>E     76</t>
  </si>
  <si>
    <t>T-1903</t>
  </si>
  <si>
    <t>MIGUEL ANGEL AYALA ALVAREZ</t>
  </si>
  <si>
    <t>E     77</t>
  </si>
  <si>
    <t>T-1904</t>
  </si>
  <si>
    <t>ANASTACIO ANAYA OCHOA</t>
  </si>
  <si>
    <t>E     79</t>
  </si>
  <si>
    <t>T-1906</t>
  </si>
  <si>
    <t>NORMA LEON MUÑOZ</t>
  </si>
  <si>
    <t>E     81</t>
  </si>
  <si>
    <t>T-1908</t>
  </si>
  <si>
    <t>FERNANDO CHAVEZ RAMIREZ</t>
  </si>
  <si>
    <t>E    161</t>
  </si>
  <si>
    <t>T-1953</t>
  </si>
  <si>
    <t>JUAN LOPEZ PACHECO</t>
  </si>
  <si>
    <t>E    163</t>
  </si>
  <si>
    <t>T-1955</t>
  </si>
  <si>
    <t>JUAN JOSE AGUILAR VERGARA</t>
  </si>
  <si>
    <t>E    170</t>
  </si>
  <si>
    <t>T-1959</t>
  </si>
  <si>
    <t>ROBERTO CARLOS RAMIREZ ALBARRAN</t>
  </si>
  <si>
    <t>E    209</t>
  </si>
  <si>
    <t>T-1980</t>
  </si>
  <si>
    <t>JOSE MARIA ANAYA AGUILAR</t>
  </si>
  <si>
    <t>I     13</t>
  </si>
  <si>
    <t>GONZALEZ VARGAS ELIAS</t>
  </si>
  <si>
    <t>I     92</t>
  </si>
  <si>
    <t>BUCIO RODRIGUEZ JOSE</t>
  </si>
  <si>
    <t>I     93</t>
  </si>
  <si>
    <t>BAJA: BUCIO RODRIGUEZ JOSE</t>
  </si>
  <si>
    <t>I    131</t>
  </si>
  <si>
    <t>RUIZ SORIA EMMANUEL</t>
  </si>
  <si>
    <t>I    132</t>
  </si>
  <si>
    <t>BAJA: RUIZ SORIA EMMANUEL</t>
  </si>
  <si>
    <t>I    133</t>
  </si>
  <si>
    <t>I    197</t>
  </si>
  <si>
    <t>MELECIO VILLAGOMEZ MARIBEL</t>
  </si>
  <si>
    <t>I    231</t>
  </si>
  <si>
    <t>CAMARGO LOPEZ MARIA GUADALUPE</t>
  </si>
  <si>
    <t>I    377</t>
  </si>
  <si>
    <t>ALANIS GONZALEZ MARTHA ALICIA</t>
  </si>
  <si>
    <t>I    378</t>
  </si>
  <si>
    <t>BAJA: ALANIS GONZALEZ MARTHA ALICIA</t>
  </si>
  <si>
    <t>I    455</t>
  </si>
  <si>
    <t>BAJA: AGRICULTURA CALIDAD Y PROGRES</t>
  </si>
  <si>
    <t>I    457</t>
  </si>
  <si>
    <t>LJIMENEZ:ANAYA AGUILAR JOSE MARIA</t>
  </si>
  <si>
    <t>I    480</t>
  </si>
  <si>
    <t>RAMIREZ QUEZADA ANDRES</t>
  </si>
  <si>
    <t>I    509</t>
  </si>
  <si>
    <t>HERNANDEZ MEDEL JUAN</t>
  </si>
  <si>
    <t>I    603</t>
  </si>
  <si>
    <t>SOTO CHAVEZ ALEJANDRA MA. DEL RAYO</t>
  </si>
  <si>
    <t>I    606</t>
  </si>
  <si>
    <t>I    642</t>
  </si>
  <si>
    <t>GONZALEZ ROMERO GUILLERMO DANIEL</t>
  </si>
  <si>
    <t>I    714</t>
  </si>
  <si>
    <t>MARTIN TELLEZ CYNTIA PAOLA</t>
  </si>
  <si>
    <t>I    715</t>
  </si>
  <si>
    <t>BAJA: MARTIN TELLEZ CYNTIA PAOLA</t>
  </si>
  <si>
    <t>I    748</t>
  </si>
  <si>
    <t>RUIZ JUAREZ ARTURO</t>
  </si>
  <si>
    <t>I    794</t>
  </si>
  <si>
    <t>MENDOZA VEGA J. DOLORES</t>
  </si>
  <si>
    <t>I    795</t>
  </si>
  <si>
    <t>BAJA: MENDOZA VEGA J. DOLORES</t>
  </si>
  <si>
    <t>I    831</t>
  </si>
  <si>
    <t>CID ACOSTA CANDELARIA</t>
  </si>
  <si>
    <t>I    885</t>
  </si>
  <si>
    <t>RAMIREZ SALGADO JOSE ANTONIO</t>
  </si>
  <si>
    <t>BAJA: RAMIREZ SALGADO JOSE ANTONIO</t>
  </si>
  <si>
    <t>I    890</t>
  </si>
  <si>
    <t>I    891</t>
  </si>
  <si>
    <t>BAJA: MOSTRADOR MOSTRADOR</t>
  </si>
  <si>
    <t>I    938</t>
  </si>
  <si>
    <t>GONZALEZ RODRIGUEZ MARIA ELENA</t>
  </si>
  <si>
    <t>LJIMENEZ:MORA HERNANDEZ ALICIA</t>
  </si>
  <si>
    <t>I    987</t>
  </si>
  <si>
    <t>I    992</t>
  </si>
  <si>
    <t>MELO VANCINI JULIO CESAR</t>
  </si>
  <si>
    <t>I    993</t>
  </si>
  <si>
    <t>BAJA: MELO VANCINI JULIO CESAR</t>
  </si>
  <si>
    <t>I    998</t>
  </si>
  <si>
    <t>JARALEÑO MANCERA PEDRO</t>
  </si>
  <si>
    <t>BAJA: JARALEÑO MANCERA PEDRO</t>
  </si>
  <si>
    <t>I  1,019</t>
  </si>
  <si>
    <t>GONZALEZ ANAYA SERGIO</t>
  </si>
  <si>
    <t>I  1,072</t>
  </si>
  <si>
    <t>HERNANDEZ MORALES SERGIO</t>
  </si>
  <si>
    <t>I  1,096</t>
  </si>
  <si>
    <t>JIMENEZ SIERRA EVERARDO</t>
  </si>
  <si>
    <t>I  1,136</t>
  </si>
  <si>
    <t>RF-32080</t>
  </si>
  <si>
    <t>GARCIA BALTAZAR JUAN MARTIN</t>
  </si>
  <si>
    <t>D    217</t>
  </si>
  <si>
    <t>LCAMPOS</t>
  </si>
  <si>
    <t>PENDIENTE / RF-30452 HERNANDEZ MAR</t>
  </si>
  <si>
    <t>D    959</t>
  </si>
  <si>
    <t>PENDIENTE / RF- 28043</t>
  </si>
  <si>
    <t>D  2,435</t>
  </si>
  <si>
    <t>PENDIENTE / MAYO GALLARDO FLOR MAR</t>
  </si>
  <si>
    <t>D  2,910</t>
  </si>
  <si>
    <t>BAJA PE</t>
  </si>
  <si>
    <t>LJIMENEZ:JOSE DAVID VEGA VEGA</t>
  </si>
  <si>
    <t>LJIMENEZ:RODRIGO FERNANDEZ SEBASTIA</t>
  </si>
  <si>
    <t>E     27</t>
  </si>
  <si>
    <t>T-1995</t>
  </si>
  <si>
    <t>GUILLERMO DANIEL GONZALEZ ROMERO</t>
  </si>
  <si>
    <t>E     28</t>
  </si>
  <si>
    <t>T-1996</t>
  </si>
  <si>
    <t>GRUPO INNOVADOR LIDER SA DE CV</t>
  </si>
  <si>
    <t>E     29</t>
  </si>
  <si>
    <t>T-1997</t>
  </si>
  <si>
    <t>PRIVA AMERICA LATINA SA DE CV</t>
  </si>
  <si>
    <t>E     89</t>
  </si>
  <si>
    <t>T-2013</t>
  </si>
  <si>
    <t>ANDRES MARCIAL CALIXTO</t>
  </si>
  <si>
    <t>E     90</t>
  </si>
  <si>
    <t>T-2014</t>
  </si>
  <si>
    <t>JOSE RUTILIO VIEYRA CORTES</t>
  </si>
  <si>
    <t>E    116</t>
  </si>
  <si>
    <t>BAJA: JOSE DAVID VEGA VEGA</t>
  </si>
  <si>
    <t>E    117</t>
  </si>
  <si>
    <t>BAJA: RODRIGO FERNANDEZ SEBASTIAN</t>
  </si>
  <si>
    <t>E    143</t>
  </si>
  <si>
    <t>CH-17419</t>
  </si>
  <si>
    <t>SERGIO HERNANDEZ MORALES</t>
  </si>
  <si>
    <t>E    144</t>
  </si>
  <si>
    <t>CH-17420</t>
  </si>
  <si>
    <t>ALEJANDRA MA. DEL RAYO SOTO CHAVEZ</t>
  </si>
  <si>
    <t>E    176</t>
  </si>
  <si>
    <t>E    177</t>
  </si>
  <si>
    <t>T-2053</t>
  </si>
  <si>
    <t>MARIA EUGENIA RAZO LOPEZ</t>
  </si>
  <si>
    <t>E    178</t>
  </si>
  <si>
    <t>T-2054</t>
  </si>
  <si>
    <t>RECUPERADORA Y RECICLADORA RANCHO S</t>
  </si>
  <si>
    <t>E    190</t>
  </si>
  <si>
    <t>T-2055</t>
  </si>
  <si>
    <t>EVERARDO JIMENEZ SIERRA</t>
  </si>
  <si>
    <t>E    191</t>
  </si>
  <si>
    <t>T-2056</t>
  </si>
  <si>
    <t>JUAN DE JESUS SAAVEDRA ANGELES</t>
  </si>
  <si>
    <t>I     34</t>
  </si>
  <si>
    <t>I     72</t>
  </si>
  <si>
    <t>SANCHEZ RAMOS ANTONIO</t>
  </si>
  <si>
    <t>I     74</t>
  </si>
  <si>
    <t>SANDOVAL ALVAREZ JORGE JUAN</t>
  </si>
  <si>
    <t>I    236</t>
  </si>
  <si>
    <t>RAZO LOPEZ MARIA EUGENIA</t>
  </si>
  <si>
    <t>I    371</t>
  </si>
  <si>
    <t>NIETO NAVARRETE MIGUEL</t>
  </si>
  <si>
    <t>I    387</t>
  </si>
  <si>
    <t>ARZATE SOSA MARTHA EDWIGES</t>
  </si>
  <si>
    <t>I    507</t>
  </si>
  <si>
    <t>GOMEZ TERRAZAS ERIKA ELIZBETH</t>
  </si>
  <si>
    <t>I    601</t>
  </si>
  <si>
    <t>MUÑOZ SANCHEZ CLAUDIA IVONNE</t>
  </si>
  <si>
    <t>CENTRO DE ESTUDIOS Y DESARROLLO EDU</t>
  </si>
  <si>
    <t>I    643</t>
  </si>
  <si>
    <t>BAJA: CENTRO DE ESTUDIOS Y DESARROL</t>
  </si>
  <si>
    <t>I    805</t>
  </si>
  <si>
    <t>GASCA MACIAS JOSE OSCAR</t>
  </si>
  <si>
    <t>I    829</t>
  </si>
  <si>
    <t>LJIMENEZ:ZEPEDA GARRIDO JOSE LUIS</t>
  </si>
  <si>
    <t>I    862</t>
  </si>
  <si>
    <t>BAJA: GONZALEZ RODRIGUEZ MARIA ELEN</t>
  </si>
  <si>
    <t>I    906</t>
  </si>
  <si>
    <t>GARCIA HERRERA ANGELA</t>
  </si>
  <si>
    <t>I    956</t>
  </si>
  <si>
    <t>OVIEDO VARGAS RAFAEL</t>
  </si>
  <si>
    <t>I  1,069</t>
  </si>
  <si>
    <t>VILLANUEVA PLASCENCIA ANTONIA</t>
  </si>
  <si>
    <t>I  1,071</t>
  </si>
  <si>
    <t>BAJA: VILLANUEVA PLASCENCIA ANTONIA</t>
  </si>
  <si>
    <t>I  1,078</t>
  </si>
  <si>
    <t>LJIMENEZ:VILLANUEVA PLASCENCIA ANTO</t>
  </si>
  <si>
    <t>I  1,109</t>
  </si>
  <si>
    <t>BEAUTY EMMANT SA DE CV</t>
  </si>
  <si>
    <t>I  1,111</t>
  </si>
  <si>
    <t>BAJA: BEAUTY EMMANT SA DE CV</t>
  </si>
  <si>
    <t>I  1,118</t>
  </si>
  <si>
    <t>SAAVEDRA RAMOS JUAN</t>
  </si>
  <si>
    <t>I      7</t>
  </si>
  <si>
    <t>PRODUCIENDO SA DE CV</t>
  </si>
  <si>
    <t>I     15</t>
  </si>
  <si>
    <t>BAJA: PRODUCIENDO SA DE CV</t>
  </si>
  <si>
    <t>I     42</t>
  </si>
  <si>
    <t>E     20</t>
  </si>
  <si>
    <t>CH-17478</t>
  </si>
  <si>
    <t>FRANCISCO CHAVEZ SANCHEZ</t>
  </si>
  <si>
    <t>I    122</t>
  </si>
  <si>
    <t>AGRICOLA ABASA SPR DE LR</t>
  </si>
  <si>
    <t>I    129</t>
  </si>
  <si>
    <t>FLORES ARRIOLA MARIA DE JESUS</t>
  </si>
  <si>
    <t>E     65</t>
  </si>
  <si>
    <t>T-2097</t>
  </si>
  <si>
    <t>JOSE CRUZ SAAVEDRA MELAYES</t>
  </si>
  <si>
    <t>E     66</t>
  </si>
  <si>
    <t>T-2098</t>
  </si>
  <si>
    <t>ANGELA GARCIA HERRERA</t>
  </si>
  <si>
    <t>E     67</t>
  </si>
  <si>
    <t>T-2099</t>
  </si>
  <si>
    <t>CLAUDIA IVONNE MUÑOZ SANCHEZ</t>
  </si>
  <si>
    <t>I    253</t>
  </si>
  <si>
    <t>SANCHEZ ORTIZ JOSE LUIS</t>
  </si>
  <si>
    <t>I    255</t>
  </si>
  <si>
    <t>VILLANUEVA LUNA MA EUGENIA</t>
  </si>
  <si>
    <t>I    303</t>
  </si>
  <si>
    <t>E    126</t>
  </si>
  <si>
    <t>E    128</t>
  </si>
  <si>
    <t>T-2125</t>
  </si>
  <si>
    <t>SERGIO GONZALEZ ANAYA</t>
  </si>
  <si>
    <t>MOLINA VILLARREAL ENRIQUE ARTURO</t>
  </si>
  <si>
    <t>I    401</t>
  </si>
  <si>
    <t>HERNANDEZ BECERRA MARIA GUADALUPE M</t>
  </si>
  <si>
    <t>FUENTES CAUDILLO RICARDO</t>
  </si>
  <si>
    <t>I    431</t>
  </si>
  <si>
    <t>BAJA: FUENTES CAUDILLO RICARDO</t>
  </si>
  <si>
    <t>I    432</t>
  </si>
  <si>
    <t>PLASCENCIA LOPEZ FELIPE</t>
  </si>
  <si>
    <t>I    563</t>
  </si>
  <si>
    <t>FLORES OSORIO ABRAHAM</t>
  </si>
  <si>
    <t>I    564</t>
  </si>
  <si>
    <t>BAJA: FLORES OSORIO ABRAHAM</t>
  </si>
  <si>
    <t>I    571</t>
  </si>
  <si>
    <t>BRAVO MENDEZ PATRICIA</t>
  </si>
  <si>
    <t>I    573</t>
  </si>
  <si>
    <t>BAJA: BRAVO MENDEZ PATRICIA</t>
  </si>
  <si>
    <t>DEANDA AGUADO AXEL ADRIAN</t>
  </si>
  <si>
    <t>I    630</t>
  </si>
  <si>
    <t>BAJA: DEANDA AGUADO AXEL ADRIAN</t>
  </si>
  <si>
    <t>E    153</t>
  </si>
  <si>
    <t>T-2142</t>
  </si>
  <si>
    <t>JOSE OMAR GASCA MACIAS</t>
  </si>
  <si>
    <t>E    195</t>
  </si>
  <si>
    <t>T-2161</t>
  </si>
  <si>
    <t>JUAN MARTIN GARCIA BALTAZAR</t>
  </si>
  <si>
    <t>I    698</t>
  </si>
  <si>
    <t>SERMIB, SERVICIOS Y MANTENIMIENTOS</t>
  </si>
  <si>
    <t>I    729</t>
  </si>
  <si>
    <t>I    815</t>
  </si>
  <si>
    <t>ALBA Y MACHUCA CONSTRUCCIONES S.A.</t>
  </si>
  <si>
    <t>I    821</t>
  </si>
  <si>
    <t>IBARRA BARRON MIGUEL ANGEL</t>
  </si>
  <si>
    <t>I    839</t>
  </si>
  <si>
    <t>DOMINGUEZ MORALES CARLOS</t>
  </si>
  <si>
    <t>I    907</t>
  </si>
  <si>
    <t>ALDANA OROZCO ELIZABETH</t>
  </si>
  <si>
    <t>E    244</t>
  </si>
  <si>
    <t>T-2163</t>
  </si>
  <si>
    <t>MIRIAM ANAID VALENCIA ESQUIVEL</t>
  </si>
  <si>
    <t>E    245</t>
  </si>
  <si>
    <t>T-2164</t>
  </si>
  <si>
    <t>MARIA DE JESUS FLORES ARRIOLA</t>
  </si>
  <si>
    <t>I    929</t>
  </si>
  <si>
    <t>VARGAS JUAREZ JOSE RAFAEL</t>
  </si>
  <si>
    <t>I    934</t>
  </si>
  <si>
    <t>DESARROLLOS GGH SA DE CV</t>
  </si>
  <si>
    <t>D  2,002</t>
  </si>
  <si>
    <t>PENDIENTE / RF-29808 HERNANDEZ VIT</t>
  </si>
  <si>
    <t>I    995</t>
  </si>
  <si>
    <t>LJIMENEZ:HERNANDEZ VITAL JESUS</t>
  </si>
  <si>
    <t>I  1,012</t>
  </si>
  <si>
    <t>URIBE VAZQUEZ LUIS ALONSO</t>
  </si>
  <si>
    <t>I  1,035</t>
  </si>
  <si>
    <t>DURAN ROSAS ABEL</t>
  </si>
  <si>
    <t>I  1,049</t>
  </si>
  <si>
    <t>BAJA: VARGAS JUAREZ JOSE RAFAEL</t>
  </si>
  <si>
    <t>I  1,127</t>
  </si>
  <si>
    <t>I  1,171</t>
  </si>
  <si>
    <t>RAYA RAYA MA ELVIRA</t>
  </si>
  <si>
    <t>I  1,173</t>
  </si>
  <si>
    <t>BAJA: RAYA RAYA MA ELVIRA</t>
  </si>
  <si>
    <t>I  1,232</t>
  </si>
  <si>
    <t>RF-33073</t>
  </si>
  <si>
    <t>LJIMENEZ:PEREZ HINOJOSA JUAN CARLOS</t>
  </si>
  <si>
    <t>COLORADO OLGUIN JOSE ANTONIO</t>
  </si>
  <si>
    <t>I     47</t>
  </si>
  <si>
    <t>APOLINAR MIGUEL BLANCA</t>
  </si>
  <si>
    <t>ARRENDAMIENTO DE AUTOS MARISSA SA D</t>
  </si>
  <si>
    <t>I     86</t>
  </si>
  <si>
    <t>ELIZARRARAZ BECERRA ROGELIO</t>
  </si>
  <si>
    <t>I    135</t>
  </si>
  <si>
    <t>BAJA: ALBA Y MACHUCA CONSTRUCCIONES</t>
  </si>
  <si>
    <t>I    163</t>
  </si>
  <si>
    <t>MERINO PEÑA J MANUEL</t>
  </si>
  <si>
    <t>I    259</t>
  </si>
  <si>
    <t>MACEDO SANTOS LYSBET</t>
  </si>
  <si>
    <t>I    296</t>
  </si>
  <si>
    <t>NAVA RAMIREZ JOSE JESUS</t>
  </si>
  <si>
    <t>I    297</t>
  </si>
  <si>
    <t>BAJA: NAVA RAMIREZ JOSE JESUS</t>
  </si>
  <si>
    <t>I    402</t>
  </si>
  <si>
    <t>HOTELERA CELOR SA DE CV</t>
  </si>
  <si>
    <t>I    407</t>
  </si>
  <si>
    <t>INSTITUTO MUNICIPAL DE PLANEACION D</t>
  </si>
  <si>
    <t>PATIÑO LEON LUIS</t>
  </si>
  <si>
    <t>E    119</t>
  </si>
  <si>
    <t>CH-17675</t>
  </si>
  <si>
    <t>DEBORA RIVAS JUAREZ</t>
  </si>
  <si>
    <t>E    121</t>
  </si>
  <si>
    <t>T-2213</t>
  </si>
  <si>
    <t>ENRIQUE ARTURO MOLINA VILLARREAL</t>
  </si>
  <si>
    <t>E    122</t>
  </si>
  <si>
    <t>T-2214</t>
  </si>
  <si>
    <t>MA EUGENIA VILLANUEVA LUNA</t>
  </si>
  <si>
    <t>E    123</t>
  </si>
  <si>
    <t>T-2215</t>
  </si>
  <si>
    <t>JOSE ANTONIO COLORADO OLGUIN</t>
  </si>
  <si>
    <t>E    124</t>
  </si>
  <si>
    <t>T-2216</t>
  </si>
  <si>
    <t>LYSBET MACEDO SANTOS</t>
  </si>
  <si>
    <t>I    586</t>
  </si>
  <si>
    <t>VAZQUEZ RIOS LUIS ENRIQUE</t>
  </si>
  <si>
    <t>I    590</t>
  </si>
  <si>
    <t>BAJA: VAZQUEZ RIOS LUIS ENRIQUE</t>
  </si>
  <si>
    <t>E    151</t>
  </si>
  <si>
    <t>T-2237</t>
  </si>
  <si>
    <t>JOSE CLEMENTE URBINA TORRES</t>
  </si>
  <si>
    <t>I    694</t>
  </si>
  <si>
    <t>I    719</t>
  </si>
  <si>
    <t>JUVERA MUNGUIA RAMON</t>
  </si>
  <si>
    <t>I    727</t>
  </si>
  <si>
    <t>ZARATE MARTINEZ RICARDO</t>
  </si>
  <si>
    <t>I    737</t>
  </si>
  <si>
    <t>BAJA: ZARATE MARTINEZ RICARDO</t>
  </si>
  <si>
    <t>I    758</t>
  </si>
  <si>
    <t>RAMOS VAZQUEZ DAVID</t>
  </si>
  <si>
    <t>I    781</t>
  </si>
  <si>
    <t>LJIMENEZ:RAMOS VAZQUEZ DAVID</t>
  </si>
  <si>
    <t>I    785</t>
  </si>
  <si>
    <t>BAJA: RAMOS VAZQUEZ DAVID</t>
  </si>
  <si>
    <t>I    814</t>
  </si>
  <si>
    <t>BAJA: HOTELERA CELOR SA DE CV</t>
  </si>
  <si>
    <t>JANEIRO CABO CAMILO</t>
  </si>
  <si>
    <t>I    822</t>
  </si>
  <si>
    <t>I    853</t>
  </si>
  <si>
    <t>I    854</t>
  </si>
  <si>
    <t>E    188</t>
  </si>
  <si>
    <t>T-2253</t>
  </si>
  <si>
    <t>JUAN CARLOS MENDEZ MENDOZA</t>
  </si>
  <si>
    <t>T-2255</t>
  </si>
  <si>
    <t>MARIA GUADALUPE CAMARGO LOPEZ</t>
  </si>
  <si>
    <t>I    935</t>
  </si>
  <si>
    <t>GUIDO LOPEZ ARMANDO</t>
  </si>
  <si>
    <t>LJIMENEZ:HERRERA ALMARAZ BLANCA SOF</t>
  </si>
  <si>
    <t>I  1,021</t>
  </si>
  <si>
    <t>RODRIGUEZ VILLAGOMEZ JOSE LUIS</t>
  </si>
  <si>
    <t>I  1,024</t>
  </si>
  <si>
    <t>VAZQUEZ VILLAGOMEZ JOSE LUIS</t>
  </si>
  <si>
    <t>I  1,026</t>
  </si>
  <si>
    <t>BAJA: RODRIGUEZ VILLAGOMEZ JOSE LUI</t>
  </si>
  <si>
    <t>I  1,046</t>
  </si>
  <si>
    <t>BAJA: JUVERA MUNGUIA RAMON</t>
  </si>
  <si>
    <t>I  1,089</t>
  </si>
  <si>
    <t>VARGAS VAZQUEZ MA.ISABEL</t>
  </si>
  <si>
    <t>I  1,091</t>
  </si>
  <si>
    <t>BAJA: VARGAS VAZQUEZ MA.ISABEL</t>
  </si>
  <si>
    <t>E    233</t>
  </si>
  <si>
    <t>CH-17714</t>
  </si>
  <si>
    <t>E    237</t>
  </si>
  <si>
    <t>BAJA: INSTITUTO MUNICIPAL DE PLANEA</t>
  </si>
  <si>
    <t>I  1,114</t>
  </si>
  <si>
    <t>HERRERA ALMARAZ BLANCA SOFIA</t>
  </si>
  <si>
    <t>E    239</t>
  </si>
  <si>
    <t>CH-17718</t>
  </si>
  <si>
    <t>I  1,152</t>
  </si>
  <si>
    <t>I  1,264</t>
  </si>
  <si>
    <t>RAMOS GONZALEZ MA GUADALUPE</t>
  </si>
  <si>
    <t>I  1,319</t>
  </si>
  <si>
    <t>VANZZINI MERLO DULCE MARIA</t>
  </si>
  <si>
    <t>Sumas</t>
  </si>
  <si>
    <t>Saldo  Final</t>
  </si>
  <si>
    <t>--------</t>
  </si>
  <si>
    <t>---------</t>
  </si>
  <si>
    <t>----------</t>
  </si>
  <si>
    <t>----</t>
  </si>
  <si>
    <t>-------</t>
  </si>
  <si>
    <t>----------------------</t>
  </si>
  <si>
    <t>------------------------------------</t>
  </si>
  <si>
    <t>---------------</t>
  </si>
  <si>
    <t>-------------</t>
  </si>
  <si>
    <t>I      2</t>
  </si>
  <si>
    <t>I     10</t>
  </si>
  <si>
    <t>BAJA: VANZZINI MERLO DULCE MARIA</t>
  </si>
  <si>
    <t>I     73</t>
  </si>
  <si>
    <t>LJIMENEZ:ROSAS ZAVALA GABRIELA</t>
  </si>
  <si>
    <t>CYERENA</t>
  </si>
  <si>
    <t>GUERRA MARTINEZ ERIKA</t>
  </si>
  <si>
    <t>I    210</t>
  </si>
  <si>
    <t>SAITO CRUZ HIROYA ELIAS</t>
  </si>
  <si>
    <t>E     58</t>
  </si>
  <si>
    <t>T-2319</t>
  </si>
  <si>
    <t>E     59</t>
  </si>
  <si>
    <t>T-2320</t>
  </si>
  <si>
    <t>E     60</t>
  </si>
  <si>
    <t>T-2321</t>
  </si>
  <si>
    <t>E     61</t>
  </si>
  <si>
    <t>T-2322</t>
  </si>
  <si>
    <t>AGRICOLA ABASA SPR DE RL</t>
  </si>
  <si>
    <t>I    228</t>
  </si>
  <si>
    <t>SANCHEZ MARTINEZ ANTONIO</t>
  </si>
  <si>
    <t>ALBA GOMEZ LEOPOLDO</t>
  </si>
  <si>
    <t>I    241</t>
  </si>
  <si>
    <t>LJIMENEZ:GUTIERREZ MORENO GABRIELA</t>
  </si>
  <si>
    <t>I    322</t>
  </si>
  <si>
    <t>ALVAREZ ZUñIGA BULMARO</t>
  </si>
  <si>
    <t>D  2,947</t>
  </si>
  <si>
    <t>BAJA</t>
  </si>
  <si>
    <t>LJIMENEZ:BAJA R-33746 GUTIERREZ MOR</t>
  </si>
  <si>
    <t>I    388</t>
  </si>
  <si>
    <t>LJIMENEZ:RODRIGUEZ CEDILLO PAZ ENRI</t>
  </si>
  <si>
    <t>D    803</t>
  </si>
  <si>
    <t>BAJA:  PENDIENTE / RF-31211, 31077,</t>
  </si>
  <si>
    <t>I    446</t>
  </si>
  <si>
    <t>BAJA: URIBE VAZQUEZ LUIS ALONSO</t>
  </si>
  <si>
    <t>T-2337</t>
  </si>
  <si>
    <t>CARLOS DOMINGUEZ MORALES</t>
  </si>
  <si>
    <t>T-2338</t>
  </si>
  <si>
    <t>MA GUADALUPE RAMOS GONZALEZ</t>
  </si>
  <si>
    <t>T-2339</t>
  </si>
  <si>
    <t>J MANUEL MERINO PEÑA</t>
  </si>
  <si>
    <t>T-2340</t>
  </si>
  <si>
    <t>JORGE JUAN SANDOVAL ALVAREZ</t>
  </si>
  <si>
    <t>T-2341</t>
  </si>
  <si>
    <t>BLANCA APOLINAR MIGUEL</t>
  </si>
  <si>
    <t>D  1,032</t>
  </si>
  <si>
    <t>I    547</t>
  </si>
  <si>
    <t>RAMIREZ RAMIREZ SALOMON</t>
  </si>
  <si>
    <t>I    549</t>
  </si>
  <si>
    <t>BAJA: RAMIREZ RAMIREZ SALOMON</t>
  </si>
  <si>
    <t>I    552</t>
  </si>
  <si>
    <t>LULE ROSAS MONSERRAT</t>
  </si>
  <si>
    <t>E    102</t>
  </si>
  <si>
    <t>CH-17803</t>
  </si>
  <si>
    <t>URIBE HURTADO LUIS ALBERTO</t>
  </si>
  <si>
    <t>TORRES SILVA PABLO NAZARIO</t>
  </si>
  <si>
    <t>I    708</t>
  </si>
  <si>
    <t>TAMAYO PATIÑO DANIEL</t>
  </si>
  <si>
    <t>I    710</t>
  </si>
  <si>
    <t>BAJA: TAMAYO PATIÑO DANIEL</t>
  </si>
  <si>
    <t>T-2360</t>
  </si>
  <si>
    <t>ERIKA ELIZABETH GOMEZ TERRAZAS</t>
  </si>
  <si>
    <t>CH-17823</t>
  </si>
  <si>
    <t>BLANCA SOFIA HERRERA ALMARAZ</t>
  </si>
  <si>
    <t>I    882</t>
  </si>
  <si>
    <t>TIERRAFRIA TENIENTE MARIANO BERNARD</t>
  </si>
  <si>
    <t>GONZALEZ LOPEZ SUSANA DE LA LUZ</t>
  </si>
  <si>
    <t>I    913</t>
  </si>
  <si>
    <t>MENDOZA PATIÑO CALEB EZEQUIEL</t>
  </si>
  <si>
    <t>I    949</t>
  </si>
  <si>
    <t>I    950</t>
  </si>
  <si>
    <t>CARRANCO MA MAGDALENA</t>
  </si>
  <si>
    <t>D  2,024</t>
  </si>
  <si>
    <t>PENDIENTE / MENDEZ MARTINEZ DOMING</t>
  </si>
  <si>
    <t>I  1,044</t>
  </si>
  <si>
    <t>ZARCO CARRILLO EDITH</t>
  </si>
  <si>
    <t>I  1,053</t>
  </si>
  <si>
    <t>MARTINEZ CRUZ PEDRO CRUZ</t>
  </si>
  <si>
    <t>E    203</t>
  </si>
  <si>
    <t>T-2382</t>
  </si>
  <si>
    <t>GABRIELA ROSAS ZAVALA</t>
  </si>
  <si>
    <t>E    204</t>
  </si>
  <si>
    <t>T-2383</t>
  </si>
  <si>
    <t>MIGUEL ANGEL IBARRA BARRON</t>
  </si>
  <si>
    <t>E    205</t>
  </si>
  <si>
    <t>T-2384</t>
  </si>
  <si>
    <t>PAZ ENRIQUE RODRIGUEZ CEDILLO</t>
  </si>
  <si>
    <t>HERNANDEZ CORTES FERNANDO</t>
  </si>
  <si>
    <t>I  1,175</t>
  </si>
  <si>
    <t>RAMIREZ MARTINEZ JORGE</t>
  </si>
  <si>
    <t>I  1,178</t>
  </si>
  <si>
    <t>ANGELES RAMRIEZ MARIA GUADALUPE</t>
  </si>
  <si>
    <t>I  1,182</t>
  </si>
  <si>
    <t>GARCIA ORDOÑEZ CESAR</t>
  </si>
  <si>
    <t>I  1,187</t>
  </si>
  <si>
    <t>EQUIPOS Y TRACTORES DEL BAJIO SA DE</t>
  </si>
  <si>
    <t>I  1,188</t>
  </si>
  <si>
    <t>I  1,239</t>
  </si>
  <si>
    <t>RODRIGUEZ CARBAJAL ALBA NYDIA</t>
  </si>
  <si>
    <t>I  1,289</t>
  </si>
  <si>
    <t>CONSTRUCCIONES ELECTRICAS JOMAPE SA</t>
  </si>
  <si>
    <t>I  1,311</t>
  </si>
  <si>
    <t>I  1,317</t>
  </si>
  <si>
    <t>MOSQUEDA CEDILLO FRANCISCO JAVIER</t>
  </si>
  <si>
    <t>I  1,320</t>
  </si>
  <si>
    <t>I  1,322</t>
  </si>
  <si>
    <t>PRISMAPACK S.A. DE C.V.</t>
  </si>
  <si>
    <t>--------------</t>
  </si>
  <si>
    <t>0766-TCN15</t>
  </si>
  <si>
    <t>LJIMENEZ:OZ AUTOMOTRIZ S. DE R.L. D</t>
  </si>
  <si>
    <t>1076N/16</t>
  </si>
  <si>
    <t>LJIMENEZ:RUIZ FERREIRA MARTA</t>
  </si>
  <si>
    <t>------------</t>
  </si>
  <si>
    <t>--</t>
  </si>
  <si>
    <t>COMERCIAL IMAN GASTIELLE SA DE CV</t>
  </si>
  <si>
    <t>I      3</t>
  </si>
  <si>
    <t>BAJA: COMERCIAL IMAN GASTIELLE SA D</t>
  </si>
  <si>
    <t>I      4</t>
  </si>
  <si>
    <t>I     26</t>
  </si>
  <si>
    <t>SULLIVAN MARY MC. CORD</t>
  </si>
  <si>
    <t>I     78</t>
  </si>
  <si>
    <t>ORTIZ MENDOZA MA REFUGIO</t>
  </si>
  <si>
    <t>I     80</t>
  </si>
  <si>
    <t>CAMPOS GUTIERREZ JOSE FELIPE</t>
  </si>
  <si>
    <t>I     95</t>
  </si>
  <si>
    <t>CORPRISE SA DE CV</t>
  </si>
  <si>
    <t>I    109</t>
  </si>
  <si>
    <t>RAMIREZ RAMIREZ ARTEMIO</t>
  </si>
  <si>
    <t>I    121</t>
  </si>
  <si>
    <t>BAJA: PRISMAPACK S.A. DE C.V.</t>
  </si>
  <si>
    <t>LAGOS CASTRO MANUEL</t>
  </si>
  <si>
    <t>T-2415</t>
  </si>
  <si>
    <t>T-2416</t>
  </si>
  <si>
    <t>I    221</t>
  </si>
  <si>
    <t>CERVANTES REYES JULIO CESAR</t>
  </si>
  <si>
    <t>I    226</t>
  </si>
  <si>
    <t>I    263</t>
  </si>
  <si>
    <t>ESPINOZA RODRIGUEZ AGUSTIN</t>
  </si>
  <si>
    <t>CUEVAS GONZALEZ SALVADOR</t>
  </si>
  <si>
    <t>LJIMENEZ:SANDOVAL GARCIA ANA ALICIA</t>
  </si>
  <si>
    <t>CH-17869</t>
  </si>
  <si>
    <t>JOSE LUIS VAZQUEZ VILLAGOMEZ</t>
  </si>
  <si>
    <t>E     62</t>
  </si>
  <si>
    <t>CH-17870</t>
  </si>
  <si>
    <t>SULLIVAN MARY MC CORD</t>
  </si>
  <si>
    <t>I    350</t>
  </si>
  <si>
    <t>I    400</t>
  </si>
  <si>
    <t>ALCAMARE S DE RL DE CV</t>
  </si>
  <si>
    <t>T-2440</t>
  </si>
  <si>
    <t>JULIO CESAR CERVANTES REYES</t>
  </si>
  <si>
    <t>T-2442</t>
  </si>
  <si>
    <t>SUSANA DE LA LUZ GONZALEZ LOPEZ</t>
  </si>
  <si>
    <t>TOVAR HERNANDEZ SANDRO ANTONIO</t>
  </si>
  <si>
    <t>E    104</t>
  </si>
  <si>
    <t>CH-17888</t>
  </si>
  <si>
    <t>JORGE ALEXIS RAMIREZ MARTINEZ</t>
  </si>
  <si>
    <t>BAJA: CORPRISE SA DE CV</t>
  </si>
  <si>
    <t>I    591</t>
  </si>
  <si>
    <t>NAVARRETE BOLAÑOS MARGARITA</t>
  </si>
  <si>
    <t>I    638</t>
  </si>
  <si>
    <t>VILLEGAS BECERRA NAHUM ALBERTO</t>
  </si>
  <si>
    <t>I    720</t>
  </si>
  <si>
    <t>BAJA: LJIMENEZ:SANDOVAL GARCIA ANA</t>
  </si>
  <si>
    <t>I    765</t>
  </si>
  <si>
    <t>HERNANDEZ CORTES JOSE LUIS</t>
  </si>
  <si>
    <t>I    791</t>
  </si>
  <si>
    <t>TOYOTA FINANCIAL SERVICES DE MEXICO</t>
  </si>
  <si>
    <t>E    174</t>
  </si>
  <si>
    <t>T-2475</t>
  </si>
  <si>
    <t>ANTONIO SANCHEZ MARTINEZ</t>
  </si>
  <si>
    <t>E    175</t>
  </si>
  <si>
    <t>T-2476</t>
  </si>
  <si>
    <t>MANUEL LARIOS CASTRO</t>
  </si>
  <si>
    <t>T-2477</t>
  </si>
  <si>
    <t>MARIA GUADALUPE ANGELES RAMIREZ</t>
  </si>
  <si>
    <t>I    865</t>
  </si>
  <si>
    <t>BAJA: TOYOTA FINANCIAL SERVICES DE</t>
  </si>
  <si>
    <t>I    873</t>
  </si>
  <si>
    <t>TINOCO RAMIREZ JUAN</t>
  </si>
  <si>
    <t>I    875</t>
  </si>
  <si>
    <t>BAJA: TINOCO RAMIREZ JUAN</t>
  </si>
  <si>
    <t>I    881</t>
  </si>
  <si>
    <t>CONSTRUCCIONES ELECTROMECANICAS DIP</t>
  </si>
  <si>
    <t>BAJA: CONSTRUCCIONES ELECTROMECANIC</t>
  </si>
  <si>
    <t>ARRENDADORA VE POR MAS S.A DE C.V S</t>
  </si>
  <si>
    <t>I    912</t>
  </si>
  <si>
    <t>ALVAREZ RODRIGUEZ MA CECILIA</t>
  </si>
  <si>
    <t>I    918</t>
  </si>
  <si>
    <t>BAJA: ALVAREZ RODRIGUEZ MA CECILIA</t>
  </si>
  <si>
    <t>I    968</t>
  </si>
  <si>
    <t>PMUñOZ</t>
  </si>
  <si>
    <t>FLORES GARCIA ELOY</t>
  </si>
  <si>
    <t>I  1,022</t>
  </si>
  <si>
    <t>LEMUS MARTINEZ SANTIAGO</t>
  </si>
  <si>
    <t>I  1,023</t>
  </si>
  <si>
    <t>BAJA: LEMUS MARTINEZ SANTIAGO</t>
  </si>
  <si>
    <t>I  1,055</t>
  </si>
  <si>
    <t>MORENO CANSECO MARIA DEL SOCORRO ME</t>
  </si>
  <si>
    <t>I  1,056</t>
  </si>
  <si>
    <t>I  1,058</t>
  </si>
  <si>
    <t>BAJA: MORENO CANSECO MARIA DEL SOCO</t>
  </si>
  <si>
    <t>I  1,059</t>
  </si>
  <si>
    <t>D  3,019</t>
  </si>
  <si>
    <t>BAJ 34609</t>
  </si>
  <si>
    <t>BAJA RF-34609</t>
  </si>
  <si>
    <t>E    210</t>
  </si>
  <si>
    <t>CH-1077</t>
  </si>
  <si>
    <t>XD25010-</t>
  </si>
  <si>
    <t>BANORTE 225</t>
  </si>
  <si>
    <t>LJIMENEZ:FLORES SALAZAR RAUL RENE</t>
  </si>
  <si>
    <t>I  1,193</t>
  </si>
  <si>
    <t>NUÑEZ BARROSO GONZALO EDUARDO</t>
  </si>
  <si>
    <t>I  1,195</t>
  </si>
  <si>
    <t>BAJA: NUÑEZ BARROSO GONZALO EDUARDO</t>
  </si>
  <si>
    <t>I  1,241</t>
  </si>
  <si>
    <t>GARCIA OLIVEROS MIRIAM</t>
  </si>
  <si>
    <t>E    242</t>
  </si>
  <si>
    <t>CH-17962</t>
  </si>
  <si>
    <t>I  1,303</t>
  </si>
  <si>
    <t>SERVICIOS ADMINISTRATIVOS Y EJECUTI</t>
  </si>
  <si>
    <t>ARGUELLES CRUZ GRECIA ENID</t>
  </si>
  <si>
    <t>E    270</t>
  </si>
  <si>
    <t>T-2525</t>
  </si>
  <si>
    <t>CONSTRUCCIONES ELECTRICA JOMAPE SA</t>
  </si>
  <si>
    <t>E    271</t>
  </si>
  <si>
    <t>T-2526</t>
  </si>
  <si>
    <t>NAHUM ALBERTO VILLEGAS BECERRA</t>
  </si>
  <si>
    <t>I  1,356</t>
  </si>
  <si>
    <t>GARCIA TREJO JACQUELINE</t>
  </si>
  <si>
    <t>-----------------------------------</t>
  </si>
  <si>
    <t>E      9</t>
  </si>
  <si>
    <t>CH-17977</t>
  </si>
  <si>
    <t>REYES MENDEZ NANCY AIDEE</t>
  </si>
  <si>
    <t>I     82</t>
  </si>
  <si>
    <t>CRUZ IYESCAS MATEO</t>
  </si>
  <si>
    <t>I     85</t>
  </si>
  <si>
    <t>BAJA: CRUZ IYESCAS MATEO</t>
  </si>
  <si>
    <t>12 CULTURA CINE Y EDUCACION AC</t>
  </si>
  <si>
    <t>I    140</t>
  </si>
  <si>
    <t>BAJA: ARRENDADORA VE POR MAS S.A DE</t>
  </si>
  <si>
    <t>I    141</t>
  </si>
  <si>
    <t>ALMANZA RODRIGUEZ PEDRO</t>
  </si>
  <si>
    <t>D    268</t>
  </si>
  <si>
    <t>RF-34609</t>
  </si>
  <si>
    <t>I    166</t>
  </si>
  <si>
    <t>BAJA: LJIMENEZ:FLORES SALAZAR RAUL</t>
  </si>
  <si>
    <t>I    195</t>
  </si>
  <si>
    <t>AYALA ROJAS EDSON</t>
  </si>
  <si>
    <t>I    216</t>
  </si>
  <si>
    <t>ORTIZ RICO MARIA GUADALUPE</t>
  </si>
  <si>
    <t>CABRERA LANDEROS VALENTINA</t>
  </si>
  <si>
    <t>I    325</t>
  </si>
  <si>
    <t>RODRIGUEZ OCHOA J LEBI</t>
  </si>
  <si>
    <t>D    819</t>
  </si>
  <si>
    <t>PENDIENTE / RF-30350 GONZALEZ SANC</t>
  </si>
  <si>
    <t>D    820</t>
  </si>
  <si>
    <t>PENDIENTE / RF-30027 GONZALEZ SANC</t>
  </si>
  <si>
    <t>D    822</t>
  </si>
  <si>
    <t>PENDIENTE / RF-30684 GONZALEZ SANC</t>
  </si>
  <si>
    <t>I    443</t>
  </si>
  <si>
    <t>BAJA: ORTIZ MENDOZA MA REFUGIO</t>
  </si>
  <si>
    <t>I    444</t>
  </si>
  <si>
    <t>I    486</t>
  </si>
  <si>
    <t>JUAREZ ARELLANO MA CONCEPCION</t>
  </si>
  <si>
    <t>RUIZ PAREDES HERIBERTO</t>
  </si>
  <si>
    <t>E     86</t>
  </si>
  <si>
    <t>T-2575</t>
  </si>
  <si>
    <t>MAQUINADOS ABS SC DE RL DE CV</t>
  </si>
  <si>
    <t>I    524</t>
  </si>
  <si>
    <t>UD80005-</t>
  </si>
  <si>
    <t>Ingreso Diverso</t>
  </si>
  <si>
    <t>LJIMENEZ:MAQUINADOS ABS SC DE RL DE</t>
  </si>
  <si>
    <t>GARCIA PERALTA YOLOXOCHITL</t>
  </si>
  <si>
    <t>I    635</t>
  </si>
  <si>
    <t>ALMANZA FLORES BARBARA MAGDALENA</t>
  </si>
  <si>
    <t>I    672</t>
  </si>
  <si>
    <t>TRANSPORTES PROFESIONALES DEL BAJIO</t>
  </si>
  <si>
    <t>I    674</t>
  </si>
  <si>
    <t>TECNOLOGIA Y DESARROLLO DE HORTALIZ</t>
  </si>
  <si>
    <t>I    702</t>
  </si>
  <si>
    <t>LEON ROSAS ALFREDO</t>
  </si>
  <si>
    <t>I    716</t>
  </si>
  <si>
    <t>GARCIA J GUSTAVO</t>
  </si>
  <si>
    <t>MORALES MORENO BERNARDO</t>
  </si>
  <si>
    <t>I    735</t>
  </si>
  <si>
    <t>I    766</t>
  </si>
  <si>
    <t>GONZALEZ CORTES GERARDO RAFAEL</t>
  </si>
  <si>
    <t>E    139</t>
  </si>
  <si>
    <t>T-2612</t>
  </si>
  <si>
    <t>JOSE LUIS SANCHEZ ORTIZ</t>
  </si>
  <si>
    <t>I    787</t>
  </si>
  <si>
    <t>LOPEZ IBARRA GABRIELA ALEJANDRA</t>
  </si>
  <si>
    <t>I    893</t>
  </si>
  <si>
    <t>I    928</t>
  </si>
  <si>
    <t>MADRID GUILLEN PEDRO</t>
  </si>
  <si>
    <t>I    988</t>
  </si>
  <si>
    <t>RAMIREZ VALLE MARIA LAURA</t>
  </si>
  <si>
    <t>HERNANDEZ HERNANDEZ MARTIN OSVALDO</t>
  </si>
  <si>
    <t>E    199</t>
  </si>
  <si>
    <t>T-2648</t>
  </si>
  <si>
    <t>SALVADOR CUEVAS GONZALEZ</t>
  </si>
  <si>
    <t>I  1,034</t>
  </si>
  <si>
    <t>ARROCERA DEL BAJIO S.A. DE C.V.</t>
  </si>
  <si>
    <t>TREJO GONZALEZ SALVADOR</t>
  </si>
  <si>
    <t>D  3,355</t>
  </si>
  <si>
    <t>BAJA 35205</t>
  </si>
  <si>
    <t>BAJA I-1216 GRUPO INNOVADOR LI</t>
  </si>
  <si>
    <t>AUTOBUSES CELAYENSES S.A. DE C.V.</t>
  </si>
  <si>
    <t>BREñA SANCHEZ REY DAVID</t>
  </si>
  <si>
    <t>I  1,192</t>
  </si>
  <si>
    <t>CARBOT RAMOS ISAI</t>
  </si>
  <si>
    <t>I  1,216</t>
  </si>
  <si>
    <t>GRUPO INNOVADOR  LIDER SA DE CV</t>
  </si>
  <si>
    <t>I  1,217</t>
  </si>
  <si>
    <t>---------------------</t>
  </si>
  <si>
    <t>-----------------</t>
  </si>
  <si>
    <t>I     17</t>
  </si>
  <si>
    <t>LJIMENEZ:CONSTRUCTORA SANTIAGO LA C</t>
  </si>
  <si>
    <t>POLIZA</t>
  </si>
  <si>
    <t>FECHA</t>
  </si>
  <si>
    <t>INVENTARIO</t>
  </si>
  <si>
    <t>RECIBO</t>
  </si>
  <si>
    <t>TIPO</t>
  </si>
  <si>
    <t>ELABORADOR</t>
  </si>
  <si>
    <t>NOMBRE</t>
  </si>
  <si>
    <t>CARGO</t>
  </si>
  <si>
    <t>ABONO</t>
  </si>
  <si>
    <t>SALDO</t>
  </si>
  <si>
    <t>ALECSA CELAYA S DE RL DE CV</t>
  </si>
  <si>
    <t>AUXILIARES CTA 225-PENDIENTE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</si>
  <si>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</si>
  <si>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</si>
  <si>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</si>
  <si>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</si>
  <si>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</si>
  <si>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</si>
  <si>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</si>
  <si>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</si>
  <si>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</si>
  <si>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Saldo Inicial</t>
  </si>
  <si>
    <t>----------------</t>
  </si>
  <si>
    <t>A</t>
  </si>
  <si>
    <t>SALDO 2014, NO SE ENCONTRO POLIZA</t>
  </si>
  <si>
    <t>x</t>
  </si>
  <si>
    <t>PENDIENTE / RF-29958</t>
  </si>
  <si>
    <t>*</t>
  </si>
  <si>
    <t>SALDO 2014, SE AJUSTO A UNO DEL MISMOA AÑO</t>
  </si>
  <si>
    <t>B</t>
  </si>
  <si>
    <t>C</t>
  </si>
  <si>
    <t>0119N/17</t>
  </si>
  <si>
    <t>LJIMENEZ: PENDIENTE / MUÑOZ ZAVALA</t>
  </si>
  <si>
    <t>OCTUBRE</t>
  </si>
  <si>
    <t>E      4</t>
  </si>
  <si>
    <t>CH-18062</t>
  </si>
  <si>
    <t>MARIA GUADALUPE ORTIZ RICO</t>
  </si>
  <si>
    <t>E      6</t>
  </si>
  <si>
    <t>CH-18064</t>
  </si>
  <si>
    <t>EDITH ZARCO CARRILLO</t>
  </si>
  <si>
    <t>E      7</t>
  </si>
  <si>
    <t>CH-18065</t>
  </si>
  <si>
    <t>MIRIAM GARCIA OLIVEROS</t>
  </si>
  <si>
    <t>I     38</t>
  </si>
  <si>
    <t>BAJA: GRUPO INNOVADOR  LIDER SA DE</t>
  </si>
  <si>
    <t>I     41</t>
  </si>
  <si>
    <t>ORDUÑO MELENDEZ ALEJANDRA</t>
  </si>
  <si>
    <t>D    648</t>
  </si>
  <si>
    <t>MC BAJA</t>
  </si>
  <si>
    <t>BAJA I-38 GRUPO INNVADOR LIDER</t>
  </si>
  <si>
    <t>T-2690</t>
  </si>
  <si>
    <t>NANCY AIDEE REYES MENDEZ</t>
  </si>
  <si>
    <t>T-2691</t>
  </si>
  <si>
    <t>FRANCISCO JAVIER MOSQUEDA CEDILLO</t>
  </si>
  <si>
    <t>E     30</t>
  </si>
  <si>
    <t>T-2692</t>
  </si>
  <si>
    <t>JOSE LUIS HERNANDEZ CORES</t>
  </si>
  <si>
    <t>E     31</t>
  </si>
  <si>
    <t>T-2693</t>
  </si>
  <si>
    <t>EDSON AYALA ROJAS</t>
  </si>
  <si>
    <t>E     32</t>
  </si>
  <si>
    <t>T-2694</t>
  </si>
  <si>
    <t>ELOY FLORES GARCIA</t>
  </si>
  <si>
    <t>I    160</t>
  </si>
  <si>
    <t>I    167</t>
  </si>
  <si>
    <t>BAJA: BREñA SANCHEZ REY DAVID</t>
  </si>
  <si>
    <t>I    173</t>
  </si>
  <si>
    <t>VILLEGAS CARDENAS MA DEL SOCORRO</t>
  </si>
  <si>
    <t>I    175</t>
  </si>
  <si>
    <t>LJIMENEZ:ZALDIVAR PERDOMO MIRNA SUY</t>
  </si>
  <si>
    <t>I    248</t>
  </si>
  <si>
    <t>VALENZUELA BARRERA MA GUADALUPE</t>
  </si>
  <si>
    <t>I    299</t>
  </si>
  <si>
    <t>TRANSPORTES Y SERVICIOS EL CUERVO S</t>
  </si>
  <si>
    <t>I    300</t>
  </si>
  <si>
    <t>GONZALEZ GONZALEZ MARITZA ESTELA</t>
  </si>
  <si>
    <t>I    301</t>
  </si>
  <si>
    <t>BAJA: 12 CULTURA CINE Y EDUCACION A</t>
  </si>
  <si>
    <t>ANGOLI GARCIA NANCY FABIOLA</t>
  </si>
  <si>
    <t>I    312</t>
  </si>
  <si>
    <t>BAJA: ANGOLI GARCIA NANCY FABIOLA</t>
  </si>
  <si>
    <t>I    346</t>
  </si>
  <si>
    <t>ROJAS LEON MARIO</t>
  </si>
  <si>
    <t>I    390</t>
  </si>
  <si>
    <t>BAJA: TORRES SILVA PABLO NAZARIO</t>
  </si>
  <si>
    <t>T-2755</t>
  </si>
  <si>
    <t>JOSE ANTONIO ALEJOS ESPARZA</t>
  </si>
  <si>
    <t>T-2758</t>
  </si>
  <si>
    <t>SANTIAGO LEMUS MARTINEZ</t>
  </si>
  <si>
    <t>I    449</t>
  </si>
  <si>
    <t>LUNA VILLEGAS GUSTAVO DE JESUS</t>
  </si>
  <si>
    <t>I    450</t>
  </si>
  <si>
    <t>BAJA: VILLEGAS CARDENAS MA DEL SOCO</t>
  </si>
  <si>
    <t>I    579</t>
  </si>
  <si>
    <t>CIMA PETS PHARMA SA DE CV</t>
  </si>
  <si>
    <t>I    653</t>
  </si>
  <si>
    <t>YERENA VEGA ANTONIO</t>
  </si>
  <si>
    <t>I    655</t>
  </si>
  <si>
    <t>BAJA: YERENA VEGA ANTONIO</t>
  </si>
  <si>
    <t>I    658</t>
  </si>
  <si>
    <t>LJIMENEZ:ALVARADO VAZQUEZ JOSE HUMB</t>
  </si>
  <si>
    <t>BONILLA ALVARADO PABLO</t>
  </si>
  <si>
    <t>T-2777</t>
  </si>
  <si>
    <t>I    738</t>
  </si>
  <si>
    <t>TRANSPORTE ELD SA DE CV</t>
  </si>
  <si>
    <t>I    749</t>
  </si>
  <si>
    <t>JAUREGUI MARTINEZ JOSE  GUILLERMO</t>
  </si>
  <si>
    <t>I    751</t>
  </si>
  <si>
    <t>GRADOS ARENAS ADOLFO</t>
  </si>
  <si>
    <t>I    763</t>
  </si>
  <si>
    <t>LOPEZ MARTINEZ J JESUS</t>
  </si>
  <si>
    <t>MALDONADO GONZALEZ JOSE ELISEO</t>
  </si>
  <si>
    <t>HERNANDEZ CERVANTES J RITO</t>
  </si>
  <si>
    <t>I    799</t>
  </si>
  <si>
    <t>BAJA: JAUREGUI MARTINEZ JOSE  GUILL</t>
  </si>
  <si>
    <t>I    859</t>
  </si>
  <si>
    <t>ALCAMARE INTERNATIONAL RECYCLING GR</t>
  </si>
  <si>
    <t>I    860</t>
  </si>
  <si>
    <t>I    872</t>
  </si>
  <si>
    <t>GONZALEZ DEL CAMINO GONZALEZ OMAR H</t>
  </si>
  <si>
    <t>BAJA: GONZALEZ DEL CAMINO GONZALEZ</t>
  </si>
  <si>
    <t>E    197</t>
  </si>
  <si>
    <t>T-2805</t>
  </si>
  <si>
    <t>T-2806</t>
  </si>
  <si>
    <t>ALCAMARE INTERNATIONALL RECYCLING G</t>
  </si>
  <si>
    <t>I    962</t>
  </si>
  <si>
    <t>BAJA: CIMA PETS PHARMA SA DE CV</t>
  </si>
  <si>
    <t>I    975</t>
  </si>
  <si>
    <t>VELAZQUEZ PEREZ ROBERTO</t>
  </si>
  <si>
    <t>I  1,016</t>
  </si>
  <si>
    <t>LJIMENEZ:GARCIA OLALDE MA AUXILIO</t>
  </si>
  <si>
    <t>BAJA: GARCIA OLALDE MA AUXILIO</t>
  </si>
  <si>
    <t>D  2,367</t>
  </si>
  <si>
    <t>PENDIENTE / VAZQUEZ GALVAN ANDRES</t>
  </si>
  <si>
    <t>D  2,368</t>
  </si>
  <si>
    <t>E    240</t>
  </si>
  <si>
    <t>T-2828</t>
  </si>
  <si>
    <t>T-2830</t>
  </si>
  <si>
    <t>CARRANCO DOMINGUEZ MA MAGDALENA</t>
  </si>
  <si>
    <t>BALLESTEROS MARTINEZ JOSE</t>
  </si>
  <si>
    <t>I  1,112</t>
  </si>
  <si>
    <t>BAJA: TRANSPORTE ELD SA DE CV</t>
  </si>
  <si>
    <t>E    247</t>
  </si>
  <si>
    <t>CH-18133</t>
  </si>
  <si>
    <t>JOSE ANTONIO LEAL CORONA</t>
  </si>
  <si>
    <t>I  1,132</t>
  </si>
  <si>
    <t>I  1,158</t>
  </si>
  <si>
    <t>AGRO ASESORES RC SA DE CV</t>
  </si>
  <si>
    <t>I  1,221</t>
  </si>
  <si>
    <t>SANCHEZ DELGADO MARIA TERESA</t>
  </si>
  <si>
    <t>I  1,226</t>
  </si>
  <si>
    <t>VELAZQUEZ RODRIGUEZ ROGELIO</t>
  </si>
  <si>
    <t>I  1,227</t>
  </si>
  <si>
    <t>D  3,044</t>
  </si>
  <si>
    <t>GARANTIA EXTENDIDA 14</t>
  </si>
  <si>
    <t>D  3,045</t>
  </si>
  <si>
    <t>GRUPO CONSTRUCTOR MOARCI SA</t>
  </si>
  <si>
    <t>D  3,047</t>
  </si>
  <si>
    <t>WALLACE ARAIZA MARTA</t>
  </si>
  <si>
    <t>D  3,048</t>
  </si>
  <si>
    <t>SANTIAGO MARTINEZ JUAN EMILIO</t>
  </si>
  <si>
    <t>D  3,052</t>
  </si>
  <si>
    <t>OROZCO GALEGOS GABRIELA</t>
  </si>
  <si>
    <t>D  3,054</t>
  </si>
  <si>
    <t>CAMPERO CRUZ ALFONSO</t>
  </si>
  <si>
    <t>D  3,057</t>
  </si>
  <si>
    <t>SIE ASESORES DE NEGOCIOS</t>
  </si>
  <si>
    <t>D  3,059</t>
  </si>
  <si>
    <t>ALMAGUER JASSO MA DEL RAYO IVO</t>
  </si>
  <si>
    <t>D  3,061</t>
  </si>
  <si>
    <t>VARGAS MENDEZ GILDARDO</t>
  </si>
  <si>
    <t>D  3,062</t>
  </si>
  <si>
    <t>CARDENAS MANRIQUEZ MARCELA</t>
  </si>
  <si>
    <t>D  3,072</t>
  </si>
  <si>
    <t>ESQUIVEL SIERRA FRANCISCO</t>
  </si>
  <si>
    <t>D  3,073</t>
  </si>
  <si>
    <t>BAJA: LJIMENEZ ESQUIVEL SIERRA FRAN</t>
  </si>
  <si>
    <t>D  3,114</t>
  </si>
  <si>
    <t>TREJO ROJAS PEDRO</t>
  </si>
  <si>
    <t>D  3,116</t>
  </si>
  <si>
    <t>ALHUERTA ALBARRAN LIZ MARGARIT</t>
  </si>
  <si>
    <t>D  3,119</t>
  </si>
  <si>
    <t>PATIÑO ROSILLO LAURA</t>
  </si>
  <si>
    <t>D  3,160</t>
  </si>
  <si>
    <t>AM 1220</t>
  </si>
  <si>
    <t>MORALES ARROYO CESAR RUBEN</t>
  </si>
  <si>
    <t>D  3,161</t>
  </si>
  <si>
    <t>AM 1223</t>
  </si>
  <si>
    <t>GUERRERO FERRERIA CAROLINA</t>
  </si>
  <si>
    <t>D  3,162</t>
  </si>
  <si>
    <t>AM 1222</t>
  </si>
  <si>
    <t>ARELLANO BALDERAS JOSE MANUEL</t>
  </si>
  <si>
    <t>D  3,163</t>
  </si>
  <si>
    <t>GUERRERO FERREIRA CAROLINA</t>
  </si>
  <si>
    <t>D  3,181</t>
  </si>
  <si>
    <t>AM 1231</t>
  </si>
  <si>
    <t>D  3,182</t>
  </si>
  <si>
    <t>AM 1232</t>
  </si>
  <si>
    <t>D  3,183</t>
  </si>
  <si>
    <t>AM 1233</t>
  </si>
  <si>
    <t>D  3,184</t>
  </si>
  <si>
    <t>AM 1234</t>
  </si>
  <si>
    <t>ZAPEDA GARRIDO JOSE LUIS</t>
  </si>
  <si>
    <t>D  3,185</t>
  </si>
  <si>
    <t>AM 1235</t>
  </si>
  <si>
    <t>VILLANUEVA PLASCENCIA ANTONIO</t>
  </si>
  <si>
    <t>D  3,186</t>
  </si>
  <si>
    <t>AM 1236</t>
  </si>
  <si>
    <t>ARROCERA DEL BAJIO SA DE CV</t>
  </si>
  <si>
    <t>I  1,243</t>
  </si>
  <si>
    <t>MATA HERNANDEZ MA TERESA</t>
  </si>
  <si>
    <t>I  1,299</t>
  </si>
  <si>
    <t>ROSALES TREVIÑO FRANCISCO JOEL</t>
  </si>
  <si>
    <t>DUPLICADA</t>
  </si>
  <si>
    <t>BALDERAS RIVELES JUAN LUIS</t>
  </si>
  <si>
    <t>E-35</t>
  </si>
  <si>
    <t>T-1881</t>
  </si>
  <si>
    <t>JOSE LUIS MURILLO RAM</t>
  </si>
  <si>
    <t xml:space="preserve">MANDO A N/D </t>
  </si>
  <si>
    <t xml:space="preserve">MASH HERMOSILLO OPERATIONS </t>
  </si>
  <si>
    <t>IVAN MEDINA CHIMAL</t>
  </si>
  <si>
    <t>D-2945</t>
  </si>
  <si>
    <t>D-2946</t>
  </si>
  <si>
    <t>D  2,667</t>
  </si>
  <si>
    <t>PENDIENTE / RF 35107 RAMIREZ VALLE</t>
  </si>
  <si>
    <t>E      1</t>
  </si>
  <si>
    <t>CH-18134</t>
  </si>
  <si>
    <t>HERIBERTO RUIZ PAREDES</t>
  </si>
  <si>
    <t>E      2</t>
  </si>
  <si>
    <t>CH-18135</t>
  </si>
  <si>
    <t>GRECIA ENID ARGUELLES CRUZ</t>
  </si>
  <si>
    <t>E      3</t>
  </si>
  <si>
    <t>CH-18136</t>
  </si>
  <si>
    <t>JOSE ELISEO MALDONADO GONZALEZ</t>
  </si>
  <si>
    <t>E     16</t>
  </si>
  <si>
    <t>T-2849</t>
  </si>
  <si>
    <t>GABRIELA ALEJANDRA LOPEZ IBARRA</t>
  </si>
  <si>
    <t>E     17</t>
  </si>
  <si>
    <t>T-2850</t>
  </si>
  <si>
    <t>JOHN EVERT NIJEBOER</t>
  </si>
  <si>
    <t>E     18</t>
  </si>
  <si>
    <t>T-2851</t>
  </si>
  <si>
    <t>J GUSTAVO GARCIA</t>
  </si>
  <si>
    <t>E     19</t>
  </si>
  <si>
    <t>T-2852</t>
  </si>
  <si>
    <t>MIRNA SUYAPA ZALDIVAR PERDOMO</t>
  </si>
  <si>
    <t>T-2853</t>
  </si>
  <si>
    <t>ROBERTO VELAZQUEZ PEREZ</t>
  </si>
  <si>
    <t>E     21</t>
  </si>
  <si>
    <t>T-2854</t>
  </si>
  <si>
    <t>ALFREDO LEON ROSAS</t>
  </si>
  <si>
    <t>E     38</t>
  </si>
  <si>
    <t>CH-18147</t>
  </si>
  <si>
    <t>MA GUADALUPE VALENZUELA BARRERA</t>
  </si>
  <si>
    <t>E     56</t>
  </si>
  <si>
    <t>CH-18150</t>
  </si>
  <si>
    <t>PABLO BONILLA ALVARADO</t>
  </si>
  <si>
    <t>CH-18154</t>
  </si>
  <si>
    <t>YOLOXOCHITL GARCIA PERALTA</t>
  </si>
  <si>
    <t>E     72</t>
  </si>
  <si>
    <t>T-2883</t>
  </si>
  <si>
    <t>CONSTRUCTORA SANTIAGO LA CLEMENCIA</t>
  </si>
  <si>
    <t>E     73</t>
  </si>
  <si>
    <t>T-2884</t>
  </si>
  <si>
    <t>JUAN MEDEL HERNANDEZ</t>
  </si>
  <si>
    <t>E    109</t>
  </si>
  <si>
    <t>BAJA: JOSE ELISEO MALDONADO GONZALE</t>
  </si>
  <si>
    <t>E    110</t>
  </si>
  <si>
    <t>CH-18169</t>
  </si>
  <si>
    <t>E    147</t>
  </si>
  <si>
    <t>T-2925</t>
  </si>
  <si>
    <t>J RITO HERNANDEZ CERVANTES</t>
  </si>
  <si>
    <t>E    149</t>
  </si>
  <si>
    <t>T-2927</t>
  </si>
  <si>
    <t>MARIA TERESA SANCHEZ DELGADO</t>
  </si>
  <si>
    <t>T-2954</t>
  </si>
  <si>
    <t>JOSE BALLESTEROS MARTINEZ</t>
  </si>
  <si>
    <t>E    194</t>
  </si>
  <si>
    <t>T-2955</t>
  </si>
  <si>
    <t>MA ESTHER RODRIGUEZ GONZALEZ</t>
  </si>
  <si>
    <t>T-2956</t>
  </si>
  <si>
    <t>EXPERTOS EN PLASTICOS SA DE CV</t>
  </si>
  <si>
    <t>E    196</t>
  </si>
  <si>
    <t>T-2957</t>
  </si>
  <si>
    <t>JACQUELINE GARCIA TREJO</t>
  </si>
  <si>
    <t>E    222</t>
  </si>
  <si>
    <t>CH-18200</t>
  </si>
  <si>
    <t>GUSTAVO DE JESUS LUNA VILLEGAS</t>
  </si>
  <si>
    <t>E    241</t>
  </si>
  <si>
    <t>T-2987</t>
  </si>
  <si>
    <t>ERIKA GUERRA MARTINEZ</t>
  </si>
  <si>
    <t>I      6</t>
  </si>
  <si>
    <t>SERVICIOS INTEGRALES CORPORATIVOS D</t>
  </si>
  <si>
    <t>I     37</t>
  </si>
  <si>
    <t>LJIMENEZ:MUÑOZ ZAVALA JOSE DE JESUS</t>
  </si>
  <si>
    <t>NAVARRO RODRIGUEZ JOSE RICARDO</t>
  </si>
  <si>
    <t>I    112</t>
  </si>
  <si>
    <t>LJIMENEZ:ORTIZ GUTIERREZ JORGE</t>
  </si>
  <si>
    <t>PEREZ ELIZALDE ERNESTO</t>
  </si>
  <si>
    <t>BAJA: PEREZ ELIZALDE ERNESTO</t>
  </si>
  <si>
    <t>I    168</t>
  </si>
  <si>
    <t>PANTOJA BAUTISTA MA ASENCION</t>
  </si>
  <si>
    <t>I    172</t>
  </si>
  <si>
    <t>SIETE REALES S.P.R DE R.L DE CV</t>
  </si>
  <si>
    <t>I    192</t>
  </si>
  <si>
    <t>LJIMENEZ:TAPIA</t>
  </si>
  <si>
    <t>I    215</t>
  </si>
  <si>
    <t>MATEO RODRIGO LUIS EDUARDO</t>
  </si>
  <si>
    <t>I    217</t>
  </si>
  <si>
    <t>BAJA: MATEO RODRIGO LUIS EDUARDO</t>
  </si>
  <si>
    <t>GAPSIK JANG</t>
  </si>
  <si>
    <t>I    273</t>
  </si>
  <si>
    <t>VALDOVINOS HERNANDEZ JOSE ALFEDRO</t>
  </si>
  <si>
    <t>I    287</t>
  </si>
  <si>
    <t>HERNANDEZ MENDEZ JOSE ALBERTO</t>
  </si>
  <si>
    <t>I    290</t>
  </si>
  <si>
    <t>MENDEZ HERNANDEZ JOSE ALBERTO</t>
  </si>
  <si>
    <t>I    291</t>
  </si>
  <si>
    <t>BAJA: HERNANDEZ MENDEZ JOSE ALBERTO</t>
  </si>
  <si>
    <t>I    392</t>
  </si>
  <si>
    <t>AGUADO ROJAS EDUARDO</t>
  </si>
  <si>
    <t>I    398</t>
  </si>
  <si>
    <t>I    413</t>
  </si>
  <si>
    <t>SERVICIOS ADMINISTRATIVOS DEL BAJIO</t>
  </si>
  <si>
    <t>I    415</t>
  </si>
  <si>
    <t>EXPERTOS EN PLASTICOS, S.A. DE C.V.</t>
  </si>
  <si>
    <t>I    438</t>
  </si>
  <si>
    <t>HERNANDEZ MARCIAL DAMIAN</t>
  </si>
  <si>
    <t>I    557</t>
  </si>
  <si>
    <t>LARA SALAZAR YUNUEN ITAHI</t>
  </si>
  <si>
    <t>I    567</t>
  </si>
  <si>
    <t>HERRERA CARDENAS FERNANDO IRAN</t>
  </si>
  <si>
    <t>I    723</t>
  </si>
  <si>
    <t>LJIMENEZ:CASTRO RAMIREZ ANA GABRIEL</t>
  </si>
  <si>
    <t>I    733</t>
  </si>
  <si>
    <t>CABRERA GARCIA HERMELINDA</t>
  </si>
  <si>
    <t>I    744</t>
  </si>
  <si>
    <t>ROCHA BARRAGAN ANA LAURA</t>
  </si>
  <si>
    <t>FRIAS RUIZ ANA KAREN</t>
  </si>
  <si>
    <t>I    779</t>
  </si>
  <si>
    <t>MIRANDA ROSILLO LEOPOLDO</t>
  </si>
  <si>
    <t>I    826</t>
  </si>
  <si>
    <t>ALVARADO RUIZ ANA KAREN</t>
  </si>
  <si>
    <t>I    840</t>
  </si>
  <si>
    <t>ESQUEDA MURILLO MARGARITA IRAIZ</t>
  </si>
  <si>
    <t>I    849</t>
  </si>
  <si>
    <t>ZAMARRIPA MOLINA J JESUS</t>
  </si>
  <si>
    <t>I    850</t>
  </si>
  <si>
    <t>TELLEZ URTEAGA ADRIANA ELIZABETH</t>
  </si>
  <si>
    <t>I    855</t>
  </si>
  <si>
    <t>LJIMENEZ:RODRIGUEZ RODRIGUEZ ISIDRO</t>
  </si>
  <si>
    <t>I    879</t>
  </si>
  <si>
    <t>GRANEROS SAN ANDRES, S.P.R. DE R.L.</t>
  </si>
  <si>
    <t>CONSORCIO CONSTRUCTOR ARMAE SA DE C</t>
  </si>
  <si>
    <t>I    916</t>
  </si>
  <si>
    <t>LOPEZ MEJIA LEONARDA</t>
  </si>
  <si>
    <t>I    919</t>
  </si>
  <si>
    <t>SANCHEZ MENDOZA MAURICIO</t>
  </si>
  <si>
    <t>I  1,032</t>
  </si>
  <si>
    <t>RODRIGUEZ GUERRERO FORTINO</t>
  </si>
  <si>
    <t>RAZO VAZQUEZ MA. CRUZ</t>
  </si>
  <si>
    <t>BAJA: RODRIGUEZ GUERRERO FORTINO</t>
  </si>
  <si>
    <t>I  1,108</t>
  </si>
  <si>
    <t>I  1,122</t>
  </si>
  <si>
    <t>MATA ARELLANO VICENTE</t>
  </si>
  <si>
    <t>RICO HERRERA OFELIA AURORA</t>
  </si>
  <si>
    <t>GARFIAS ANAYA MARIO</t>
  </si>
  <si>
    <t>I  1,137</t>
  </si>
  <si>
    <t>I  1,138</t>
  </si>
  <si>
    <t>BAJA: HERRERA CARDENAS FERNANDO IRA</t>
  </si>
  <si>
    <t>I  1,139</t>
  </si>
  <si>
    <t>INSUMOS QUIMICOS DEL CENTRO S.A. DE</t>
  </si>
  <si>
    <t>I  1,151</t>
  </si>
  <si>
    <t>RAMIREZ ALVAREZ ANTONIO</t>
  </si>
  <si>
    <t>I  1,166</t>
  </si>
  <si>
    <t>GUTIERREZ LUNA NIDIA PATRICIA</t>
  </si>
  <si>
    <t>I  1,183</t>
  </si>
  <si>
    <t>MOZO TORRES GEORGINA</t>
  </si>
  <si>
    <t>ORTEGA SALDIVAR RUBEN OMAR</t>
  </si>
  <si>
    <t>I  1,242</t>
  </si>
  <si>
    <t>ESTRADA PINTOR DAVID ALEJANDRO</t>
  </si>
  <si>
    <t>I  1,246</t>
  </si>
  <si>
    <t>I  1,248</t>
  </si>
  <si>
    <t>RAMIREZ CABRERA FRANCISCO</t>
  </si>
  <si>
    <t>I  1,250</t>
  </si>
  <si>
    <t>BAJA: RAMIREZ CABRERA FRANCISCO</t>
  </si>
  <si>
    <t>I  1,258</t>
  </si>
  <si>
    <t>ZARRAGA SERVIN ELVIRA</t>
  </si>
  <si>
    <t>I  1,267</t>
  </si>
  <si>
    <t>MACHUCA PEREZ MARIA GUADALUPE</t>
  </si>
  <si>
    <t>I  1,279</t>
  </si>
  <si>
    <t>SALDAÑA ORTIZ CONRADO</t>
  </si>
  <si>
    <t>I  1,305</t>
  </si>
  <si>
    <t>RODRIGUEZ RAMIREZ JOSE CARLOS</t>
  </si>
  <si>
    <t>I  1,310</t>
  </si>
  <si>
    <t>VENTURA ZAMORA CARLOS</t>
  </si>
  <si>
    <t>AUTOBUSES TURISMO TERRESTRE SA DE C</t>
  </si>
  <si>
    <t>I  1,312</t>
  </si>
  <si>
    <t>I  1,313</t>
  </si>
  <si>
    <t>I  1,314</t>
  </si>
  <si>
    <t>BAJA: AUTOBUSES TURISMO TERRESTRE S</t>
  </si>
  <si>
    <t>NOVIEMBRE</t>
  </si>
  <si>
    <t>I 699</t>
  </si>
  <si>
    <t>CRAIL ILUMINACION</t>
  </si>
  <si>
    <t>-------------------------------------------------------------------------------------------------------------------------------------------------------------</t>
  </si>
  <si>
    <t>I  1,432</t>
  </si>
  <si>
    <t>UD80001-0037113</t>
  </si>
  <si>
    <t>TAMAYO VEGA VERONICA DEL SOCORRO</t>
  </si>
  <si>
    <t>I  1,440</t>
  </si>
  <si>
    <t>UD80001-0037118</t>
  </si>
  <si>
    <t>AGROHIDRAULICA DE MEXICO S.A DE C.V</t>
  </si>
  <si>
    <t>I  1,477</t>
  </si>
  <si>
    <t>UD80001-0037133</t>
  </si>
  <si>
    <t>GONZALEZ OÑATE PATRICIO IGNACIO</t>
  </si>
  <si>
    <t>I  1,486</t>
  </si>
  <si>
    <t>UD80001-0037134</t>
  </si>
  <si>
    <t>CRUZ REGALADO JULIAN</t>
  </si>
  <si>
    <t>I  1,494</t>
  </si>
  <si>
    <t>UD80001-0037135</t>
  </si>
  <si>
    <t>ENRIQUEZ RAMIREZ ANA MARIA</t>
  </si>
  <si>
    <t>I  1,503</t>
  </si>
  <si>
    <t>UD80001-0037139</t>
  </si>
  <si>
    <t>GARCIA NAVARRO HECTOR JAIME</t>
  </si>
  <si>
    <t>I  1,509</t>
  </si>
  <si>
    <t>UD80001-0037141</t>
  </si>
  <si>
    <t>BUSTAMANTE OLALDE JESUS</t>
  </si>
  <si>
    <t>I  1,513</t>
  </si>
  <si>
    <t>UD80001-0037143</t>
  </si>
  <si>
    <t>VEGA CRUZ MARIA GUADALUPE</t>
  </si>
  <si>
    <t>I  1,515</t>
  </si>
  <si>
    <t>UD80001-0037144</t>
  </si>
  <si>
    <t>DUARTE MUÑOZ FATIMA</t>
  </si>
  <si>
    <t>I  1,516</t>
  </si>
  <si>
    <t>UD80001-0037145</t>
  </si>
  <si>
    <t>RIVAS LARRAURI EDUARDO</t>
  </si>
  <si>
    <t>I  1,538</t>
  </si>
  <si>
    <t>UD80001-0037156</t>
  </si>
  <si>
    <t>BECERRA CARDOZO J CARMEN</t>
  </si>
  <si>
    <t>I  1,544</t>
  </si>
  <si>
    <t>UD80001-0037160</t>
  </si>
  <si>
    <t>ARTEAGA MARTINEZ ANA MARELL</t>
  </si>
  <si>
    <t>I  1,556</t>
  </si>
  <si>
    <t>UD80001-0037165</t>
  </si>
  <si>
    <t>GALVAN PEREZ ARTEMIO</t>
  </si>
  <si>
    <t>E    288</t>
  </si>
  <si>
    <t>CH-18268</t>
  </si>
  <si>
    <t>XD25007-0018268</t>
  </si>
  <si>
    <t>ARIZBET LIZARDI URZUA</t>
  </si>
  <si>
    <t>E    294</t>
  </si>
  <si>
    <t>T-3207</t>
  </si>
  <si>
    <t>XD25026-0003207</t>
  </si>
  <si>
    <t>ANA GABRIEL CASTRO RAMIREZ</t>
  </si>
  <si>
    <t>I  1,579</t>
  </si>
  <si>
    <t>UD80001-0037170</t>
  </si>
  <si>
    <t>PEREZ SALGADO EDUARDO</t>
  </si>
  <si>
    <t>I  1,585</t>
  </si>
  <si>
    <t>UD80001-0037172</t>
  </si>
  <si>
    <t>ARGUELLO GARCIA MIGUEL CRISTIANN</t>
  </si>
  <si>
    <t>I  1,587</t>
  </si>
  <si>
    <t>UD80001-0037173</t>
  </si>
  <si>
    <t>LIZARDI URZUA URZUA</t>
  </si>
  <si>
    <t>I  1,595</t>
  </si>
  <si>
    <t>UD80001-0037176</t>
  </si>
  <si>
    <t>I  1,600</t>
  </si>
  <si>
    <t>UD80001-0037177</t>
  </si>
  <si>
    <t>I  1,607</t>
  </si>
  <si>
    <t>UD80001-0037180</t>
  </si>
  <si>
    <t>RICO MOSQUEDA RUBEN BENJAMIN</t>
  </si>
  <si>
    <t>I  1,616</t>
  </si>
  <si>
    <t>UD83001-0037185</t>
  </si>
  <si>
    <t>IRENE MARTINEZ MA ISABEL</t>
  </si>
  <si>
    <t>I  1,618</t>
  </si>
  <si>
    <t>BAJA: IRENE MARTINEZ MA ISABEL</t>
  </si>
  <si>
    <t>I  1,620</t>
  </si>
  <si>
    <t>UD83001-0037189</t>
  </si>
  <si>
    <t>MERINO ORTIZ GILBERTO</t>
  </si>
  <si>
    <t>I  1,630</t>
  </si>
  <si>
    <t>UD80001-0037197</t>
  </si>
  <si>
    <t>I  1,635</t>
  </si>
  <si>
    <t>UD80001-0037198</t>
  </si>
  <si>
    <t>OSNAYA GUTIERREZ MIGUEL ANGEL</t>
  </si>
  <si>
    <t>I  1,644</t>
  </si>
  <si>
    <t>UD80001-0037201</t>
  </si>
  <si>
    <t>PATIÑO CAZARES ARMANDO</t>
  </si>
  <si>
    <t>I  1,653</t>
  </si>
  <si>
    <t>UD80001-0037206</t>
  </si>
  <si>
    <t>REBSAMEN REYNOSO MARIA VERONICA</t>
  </si>
  <si>
    <t>I  1,659</t>
  </si>
  <si>
    <t>UD80001-0037211</t>
  </si>
  <si>
    <t>VILLAGRAN EN MOVIMIENTO, SA DE CV</t>
  </si>
  <si>
    <t>I  1,660</t>
  </si>
  <si>
    <t>UD80001-0037212</t>
  </si>
  <si>
    <t>IBARRA MENCHACA MIGUEL ANGEL</t>
  </si>
  <si>
    <t>I  1,698</t>
  </si>
  <si>
    <t>UD80001-0037217</t>
  </si>
  <si>
    <t>NOTARIA PUBLICA NUMERO TRES SC</t>
  </si>
  <si>
    <t>I  1,700</t>
  </si>
  <si>
    <t>UD80001-0037218</t>
  </si>
  <si>
    <t>I  1,701</t>
  </si>
  <si>
    <t>UD80001-0037220</t>
  </si>
  <si>
    <t>D  3,988</t>
  </si>
  <si>
    <t>BAJA 36448</t>
  </si>
  <si>
    <t>NA21001-0031534</t>
  </si>
  <si>
    <t>BAJA RF 36448</t>
  </si>
  <si>
    <t>I      5</t>
  </si>
  <si>
    <t>UD80001-0036404</t>
  </si>
  <si>
    <t>AGRICOLA 4 ESQUINAS S.P.R DE R.L.</t>
  </si>
  <si>
    <t>BAJA: AGRICOLA 4 ESQUINAS S.P.R DE</t>
  </si>
  <si>
    <t>I  1,704</t>
  </si>
  <si>
    <t>RF-37222</t>
  </si>
  <si>
    <t>UD80001-0037222</t>
  </si>
  <si>
    <t>UD80001-0036481</t>
  </si>
  <si>
    <t>CERVANTES VALLE VIRGINIA BERENICE</t>
  </si>
  <si>
    <t>UD80001-0036482</t>
  </si>
  <si>
    <t>HERNANDEZ PEDRAZA BENJAMIN</t>
  </si>
  <si>
    <t>I     87</t>
  </si>
  <si>
    <t>UD83001-0036479</t>
  </si>
  <si>
    <t>LJIMENEZ:MARTINEZ GRANADOS MA ELVIR</t>
  </si>
  <si>
    <t>I     88</t>
  </si>
  <si>
    <t>UD80001-0036477</t>
  </si>
  <si>
    <t>BAJA: HERNANDEZ PEDRAZA BENJAMIN</t>
  </si>
  <si>
    <t>I     98</t>
  </si>
  <si>
    <t>UD83001-0036487</t>
  </si>
  <si>
    <t>MEDINA OYORZABAL KARLA YADIRA</t>
  </si>
  <si>
    <t>I    100</t>
  </si>
  <si>
    <t>BAJA: MEDINA OYORZABAL KARLA YADIRA</t>
  </si>
  <si>
    <t>UD80001-0036491</t>
  </si>
  <si>
    <t>MARTINEZ GALVAN ARGENIS</t>
  </si>
  <si>
    <t>UD80001-0036498</t>
  </si>
  <si>
    <t>JIMENEZ GARCIA RICARDO</t>
  </si>
  <si>
    <t>UD80001-0036503</t>
  </si>
  <si>
    <t>LOPEZ TELLEZ MARIA MERCEDES</t>
  </si>
  <si>
    <t>I    142</t>
  </si>
  <si>
    <t>BAJA: LOPEZ TELLEZ MARIA MERCEDES</t>
  </si>
  <si>
    <t>D    408</t>
  </si>
  <si>
    <t>1298N/16</t>
  </si>
  <si>
    <t>ND52001-0029210</t>
  </si>
  <si>
    <t>LJIMENEZ: PENDIENTE / RF-33482 GUID</t>
  </si>
  <si>
    <t>I    190</t>
  </si>
  <si>
    <t>BAJA: MARTINEZ GALVAN ARGENIS</t>
  </si>
  <si>
    <t>I    191</t>
  </si>
  <si>
    <t>UD80001-0036535</t>
  </si>
  <si>
    <t>UD80001-0036536</t>
  </si>
  <si>
    <t>I    252</t>
  </si>
  <si>
    <t>UD83001-0036562</t>
  </si>
  <si>
    <t>LJIMENEZ:GARCIA ROCHA FELIPE EUGENI</t>
  </si>
  <si>
    <t>T-3023</t>
  </si>
  <si>
    <t>XD25026-0003023</t>
  </si>
  <si>
    <t>EDUARDO AGUADO ROSAS</t>
  </si>
  <si>
    <t>T-3024</t>
  </si>
  <si>
    <t>XD25026-0003024</t>
  </si>
  <si>
    <t>ALBA NYDIA RODRIGUEZ CARBAJAL</t>
  </si>
  <si>
    <t>T-3025</t>
  </si>
  <si>
    <t>XD25026-0003025</t>
  </si>
  <si>
    <t>E     51</t>
  </si>
  <si>
    <t>T-3028</t>
  </si>
  <si>
    <t>XD25026-0003028</t>
  </si>
  <si>
    <t>LJIMENEZ:ISIDRO RODIRGUEZ RODRIGUEZ</t>
  </si>
  <si>
    <t>E     53</t>
  </si>
  <si>
    <t>T-3030</t>
  </si>
  <si>
    <t>XD25026-0003030</t>
  </si>
  <si>
    <t>DAMIAN HERNANDEZ MARCIAL</t>
  </si>
  <si>
    <t>UD80001-0036575</t>
  </si>
  <si>
    <t>PIZANO RAMIREZ LILIANA</t>
  </si>
  <si>
    <t>I    344</t>
  </si>
  <si>
    <t>UD80001-0036604</t>
  </si>
  <si>
    <t>DAVALOS BRAVO MARIA DEL PILAR</t>
  </si>
  <si>
    <t>UD83001-0036608</t>
  </si>
  <si>
    <t>GUTIERREZ RIVERA PETRA</t>
  </si>
  <si>
    <t>I    356</t>
  </si>
  <si>
    <t>UD80001-0036413</t>
  </si>
  <si>
    <t>ALFARO MALDONADO ELISA</t>
  </si>
  <si>
    <t>BAJA: ALFARO MALDONADO ELISA</t>
  </si>
  <si>
    <t>I    373</t>
  </si>
  <si>
    <t>UD80001-0036618</t>
  </si>
  <si>
    <t>ROJAS FERRANT ELEAZAR</t>
  </si>
  <si>
    <t>I    386</t>
  </si>
  <si>
    <t>UD80001-0036628</t>
  </si>
  <si>
    <t>ALVAREZ DAVID OSVALDO</t>
  </si>
  <si>
    <t>BAJA: ALVAREZ DAVID OSVALDO</t>
  </si>
  <si>
    <t>I    394</t>
  </si>
  <si>
    <t>UD80001-0036632</t>
  </si>
  <si>
    <t>VARGAS HERNANDEZ MARIAZELL</t>
  </si>
  <si>
    <t>UD80001-0036634</t>
  </si>
  <si>
    <t>ARRENDADORA COMERCIAL DE CELAYA, S.</t>
  </si>
  <si>
    <t>I    423</t>
  </si>
  <si>
    <t>UD80001-0036651</t>
  </si>
  <si>
    <t>JIMENEZ ORTEGA ALFONSO</t>
  </si>
  <si>
    <t>UD80001-0036666</t>
  </si>
  <si>
    <t>I    487</t>
  </si>
  <si>
    <t>UD80001-0036676</t>
  </si>
  <si>
    <t>SILVA SERRANO MARIA DEL ROCIO</t>
  </si>
  <si>
    <t>I    503</t>
  </si>
  <si>
    <t>UD80001-0036683</t>
  </si>
  <si>
    <t>JIMENEZ CISNEROS ISMAEL</t>
  </si>
  <si>
    <t>I    504</t>
  </si>
  <si>
    <t>UD80001-0036684</t>
  </si>
  <si>
    <t>D  1,146</t>
  </si>
  <si>
    <t>ND52001-0029211</t>
  </si>
  <si>
    <t>PENDIENTE / RF 33983 MENDOZA PATIÑ</t>
  </si>
  <si>
    <t>I    519</t>
  </si>
  <si>
    <t>UD80001-0036693</t>
  </si>
  <si>
    <t>TAPIA VAZQUEZ MARIA TERESA</t>
  </si>
  <si>
    <t>I    539</t>
  </si>
  <si>
    <t>UD80001-0036704</t>
  </si>
  <si>
    <t>BANDA JAUREGUI RAUL CELESTINO</t>
  </si>
  <si>
    <t>E    114</t>
  </si>
  <si>
    <t>T-3067</t>
  </si>
  <si>
    <t>XD25026-0003067</t>
  </si>
  <si>
    <t>MA CONCEPCION JUAREZ ARELLANO</t>
  </si>
  <si>
    <t>UD83001-0036738</t>
  </si>
  <si>
    <t>VELAZQUEZ GUERRERO MARIA</t>
  </si>
  <si>
    <t>I    619</t>
  </si>
  <si>
    <t>UD80001-0036746</t>
  </si>
  <si>
    <t>GALINDO RODRIGUEZ ADELA</t>
  </si>
  <si>
    <t>I    627</t>
  </si>
  <si>
    <t>UD83001-0036750</t>
  </si>
  <si>
    <t>T-3071</t>
  </si>
  <si>
    <t>XD25026-0003071</t>
  </si>
  <si>
    <t>ADOLFO GRADOS ARENAS</t>
  </si>
  <si>
    <t>T-3072</t>
  </si>
  <si>
    <t>XD25026-0003072</t>
  </si>
  <si>
    <t>T-3073</t>
  </si>
  <si>
    <t>XD25026-0003073</t>
  </si>
  <si>
    <t>JOSE TREJO ZUÑIGA</t>
  </si>
  <si>
    <t>T-3074</t>
  </si>
  <si>
    <t>XD25026-0003074</t>
  </si>
  <si>
    <t>FELIPE PLASCENCIA LOPEZ</t>
  </si>
  <si>
    <t>T-3075</t>
  </si>
  <si>
    <t>XD25026-0003075</t>
  </si>
  <si>
    <t>JOSE LUIS RAYA ALMANZA</t>
  </si>
  <si>
    <t>T-3076</t>
  </si>
  <si>
    <t>XD25026-0003076</t>
  </si>
  <si>
    <t>ELEAZAR ROJAS FERRANT</t>
  </si>
  <si>
    <t>I    657</t>
  </si>
  <si>
    <t>UD80001-0036760</t>
  </si>
  <si>
    <t>GARCIA LOPEZ LUZ MARIA</t>
  </si>
  <si>
    <t>I    661</t>
  </si>
  <si>
    <t>UD80001-0036763</t>
  </si>
  <si>
    <t>GALLEGOS HERNANDEZ JOSE JUAN</t>
  </si>
  <si>
    <t>UD80001-0036783</t>
  </si>
  <si>
    <t>PBALBUENA</t>
  </si>
  <si>
    <t>PEREZ RUIZ ARNULFO</t>
  </si>
  <si>
    <t>D  3,987</t>
  </si>
  <si>
    <t>BAJA 37221</t>
  </si>
  <si>
    <t>NA21001-0031532</t>
  </si>
  <si>
    <t>BAJA RF 37221</t>
  </si>
  <si>
    <t>UD80001-0036806</t>
  </si>
  <si>
    <t>SEGURA VEGA EUGENIA</t>
  </si>
  <si>
    <t>I    803</t>
  </si>
  <si>
    <t>UD80001-0036812</t>
  </si>
  <si>
    <t>CAMACHO CAMACHO HAMBER</t>
  </si>
  <si>
    <t>I  1,705</t>
  </si>
  <si>
    <t>UD80001-0037221</t>
  </si>
  <si>
    <t>UD83001-0036822</t>
  </si>
  <si>
    <t>CARRANCO MANCERA VIRIDIANA</t>
  </si>
  <si>
    <t>I    851</t>
  </si>
  <si>
    <t>UD80001-0036830</t>
  </si>
  <si>
    <t>CORNEJO ZUÑIGA NANCY</t>
  </si>
  <si>
    <t>BAJA: VELAZQUEZ GUERRERO MARIA</t>
  </si>
  <si>
    <t>I    884</t>
  </si>
  <si>
    <t>BAJA: DAVALOS BRAVO MARIA DEL PILAR</t>
  </si>
  <si>
    <t>I    897</t>
  </si>
  <si>
    <t>UD80001-0036855</t>
  </si>
  <si>
    <t>HERNANDEZ VELAZQUEZ PAULINA</t>
  </si>
  <si>
    <t>I    898</t>
  </si>
  <si>
    <t>UD80001-0036856</t>
  </si>
  <si>
    <t>I    902</t>
  </si>
  <si>
    <t>UD80001-0036857</t>
  </si>
  <si>
    <t>FLORES MUÑOZ MARIA ISABEL</t>
  </si>
  <si>
    <t>I    908</t>
  </si>
  <si>
    <t>UD80001-0036861</t>
  </si>
  <si>
    <t>I    925</t>
  </si>
  <si>
    <t>UD80001-0036870</t>
  </si>
  <si>
    <t>CRAIL ILUMINACION S.A. DE C.V.</t>
  </si>
  <si>
    <t>E    172</t>
  </si>
  <si>
    <t>CH-18254</t>
  </si>
  <si>
    <t>XD25007-0018254</t>
  </si>
  <si>
    <t>GEORGINA MOZO TORRES</t>
  </si>
  <si>
    <t>T-3148</t>
  </si>
  <si>
    <t>XD25026-0003148</t>
  </si>
  <si>
    <t>MARIA TERESA TAPIA VAZQUEZ</t>
  </si>
  <si>
    <t>T-3149</t>
  </si>
  <si>
    <t>XD25026-0003149</t>
  </si>
  <si>
    <t>ISMAEL JIMENEZ CISNEROS</t>
  </si>
  <si>
    <t>E    231</t>
  </si>
  <si>
    <t>T-3150</t>
  </si>
  <si>
    <t>XD25026-0003150</t>
  </si>
  <si>
    <t>MA ELVIRA MARTINEZ GRANADOS</t>
  </si>
  <si>
    <t>I    973</t>
  </si>
  <si>
    <t>UD80001-0036888</t>
  </si>
  <si>
    <t>I    984</t>
  </si>
  <si>
    <t>UD80001-0036895</t>
  </si>
  <si>
    <t>VENEGAS CAMPOS ALVARO</t>
  </si>
  <si>
    <t>I    986</t>
  </si>
  <si>
    <t>UD80001-0036896</t>
  </si>
  <si>
    <t>UD80001-0036897</t>
  </si>
  <si>
    <t>I  1,017</t>
  </si>
  <si>
    <t>UD80001-0036910</t>
  </si>
  <si>
    <t>MARTINEZ PEÑAFIEL IMELDA</t>
  </si>
  <si>
    <t>UD80001-0036918</t>
  </si>
  <si>
    <t>FRUTOS PANTOJA MARIA GUADALUPE</t>
  </si>
  <si>
    <t>I  1,198</t>
  </si>
  <si>
    <t>UD80001-0036998</t>
  </si>
  <si>
    <t>I  1,206</t>
  </si>
  <si>
    <t>UD80001-0036999</t>
  </si>
  <si>
    <t>PRIMERO LOPEZ BEATRIZ</t>
  </si>
  <si>
    <t>I  1,234</t>
  </si>
  <si>
    <t>UD80001-0037005</t>
  </si>
  <si>
    <t>ARELLANO RODRIGUEZ MARIA GUADALUPE</t>
  </si>
  <si>
    <t>I  1,235</t>
  </si>
  <si>
    <t>UD80001-0037006</t>
  </si>
  <si>
    <t>CONTRERAS AGUADO ROSA MARTHA</t>
  </si>
  <si>
    <t>I  1,285</t>
  </si>
  <si>
    <t>UD80001-0037033</t>
  </si>
  <si>
    <t>VAZQUEZ ANGELES FILIBERTO</t>
  </si>
  <si>
    <t>I  1,288</t>
  </si>
  <si>
    <t>UD80001-0037035</t>
  </si>
  <si>
    <t>BAJA: VENEGAS CAMPOS ALVARO</t>
  </si>
  <si>
    <t>UD80001-0037038</t>
  </si>
  <si>
    <t>ASESORIA CONSTRUCTIVA Y DE SERVICIO</t>
  </si>
  <si>
    <t>I  1,316</t>
  </si>
  <si>
    <t>UD83001-0037044</t>
  </si>
  <si>
    <t>C115530</t>
  </si>
  <si>
    <t>UD80001-0037045</t>
  </si>
  <si>
    <t>PADILLA CERDA JESSICA ALEJANDRA</t>
  </si>
  <si>
    <t>BAJA: C115530</t>
  </si>
  <si>
    <t>I  1,331</t>
  </si>
  <si>
    <t>UD80001-0037054</t>
  </si>
  <si>
    <t>CARDONA MANZANO MARIA TERESA</t>
  </si>
  <si>
    <t>T-3130</t>
  </si>
  <si>
    <t>XD25026-0003130</t>
  </si>
  <si>
    <t>EUGENIA SEGURA VEGA</t>
  </si>
  <si>
    <t>I  1,369</t>
  </si>
  <si>
    <t>UD80001-0037079</t>
  </si>
  <si>
    <t>I  1,402</t>
  </si>
  <si>
    <t>UD80001-0037094</t>
  </si>
  <si>
    <t>I  1,405</t>
  </si>
  <si>
    <t>UD83001-0037096</t>
  </si>
  <si>
    <t>E    243</t>
  </si>
  <si>
    <t>T-3162</t>
  </si>
  <si>
    <t>XD25026-0003162</t>
  </si>
  <si>
    <t>ANA KAREN ALVARADO RUIZ</t>
  </si>
  <si>
    <t>I  1,418</t>
  </si>
  <si>
    <t>BAJA: CARDONA MANZANO MARIA TERESA</t>
  </si>
  <si>
    <t>I  1,419</t>
  </si>
  <si>
    <t>UD80001-0037103</t>
  </si>
  <si>
    <t>DICIEMBRE</t>
  </si>
  <si>
    <t>I  1648</t>
  </si>
  <si>
    <t>0569-TCN17</t>
  </si>
  <si>
    <t>PRODUCTOS DE CONCRETO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</si>
</sst>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" fontId="1" fillId="2" borderId="0" xfId="0" applyNumberFormat="1" applyFont="1" applyFill="1"/>
    <xf numFmtId="1" fontId="0" fillId="0" borderId="0" xfId="0" applyNumberFormat="1"/>
    <xf numFmtId="1" fontId="1" fillId="0" borderId="0" xfId="0" applyNumberFormat="1" applyFont="1" applyFill="1"/>
    <xf numFmtId="1" fontId="4" fillId="2" borderId="0" xfId="0" applyNumberFormat="1" applyFont="1" applyFill="1" applyAlignment="1">
      <alignment horizontal="center"/>
    </xf>
    <xf numFmtId="0" fontId="3" fillId="0" borderId="0" xfId="0" applyFont="1"/>
    <xf numFmtId="0" fontId="0" fillId="0" borderId="0" xfId="0" applyFill="1"/>
    <xf numFmtId="4" fontId="0" fillId="0" borderId="0" xfId="0" applyNumberFormat="1" applyFill="1"/>
    <xf numFmtId="1" fontId="1" fillId="0" borderId="0" xfId="0" applyNumberFormat="1" applyFont="1" applyFill="1" applyAlignment="1">
      <alignment horizontal="center"/>
    </xf>
    <xf numFmtId="1" fontId="4" fillId="2" borderId="0" xfId="0" applyNumberFormat="1" applyFont="1" applyFill="1"/>
    <xf numFmtId="1" fontId="4" fillId="0" borderId="0" xfId="0" applyNumberFormat="1" applyFont="1" applyFill="1" applyAlignment="1">
      <alignment horizontal="center"/>
    </xf>
    <xf numFmtId="0" fontId="0" fillId="3" borderId="0" xfId="0" applyFill="1"/>
    <xf numFmtId="4" fontId="0" fillId="3" borderId="0" xfId="0" applyNumberFormat="1" applyFill="1"/>
    <xf numFmtId="0" fontId="5" fillId="0" borderId="0" xfId="0" applyFont="1" applyFill="1"/>
    <xf numFmtId="4" fontId="3" fillId="0" borderId="0" xfId="0" applyNumberFormat="1" applyFont="1"/>
    <xf numFmtId="16" fontId="0" fillId="0" borderId="0" xfId="0" applyNumberFormat="1"/>
    <xf numFmtId="3" fontId="0" fillId="0" borderId="0" xfId="0" applyNumberFormat="1"/>
    <xf numFmtId="3" fontId="1" fillId="2" borderId="0" xfId="0" applyNumberFormat="1" applyFont="1" applyFill="1" applyAlignment="1">
      <alignment horizontal="center"/>
    </xf>
    <xf numFmtId="3" fontId="0" fillId="0" borderId="0" xfId="0" applyNumberFormat="1" applyFill="1"/>
    <xf numFmtId="4" fontId="0" fillId="4" borderId="0" xfId="0" applyNumberFormat="1" applyFill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619124</xdr:colOff>
      <xdr:row>0</xdr:row>
      <xdr:rowOff>123825</xdr:rowOff>
    </xdr:from>
    <xdr:to>
      <xdr:col>5</xdr:col>
      <xdr:colOff>85724</xdr:colOff>
      <xdr:row>4</xdr:row>
      <xdr:rowOff>81825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3124" y="123825"/>
          <a:ext cx="1152525" cy="7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619124</xdr:colOff>
      <xdr:row>0</xdr:row>
      <xdr:rowOff>123825</xdr:rowOff>
    </xdr:from>
    <xdr:to>
      <xdr:col>5</xdr:col>
      <xdr:colOff>590549</xdr:colOff>
      <xdr:row>4</xdr:row>
      <xdr:rowOff>81825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3124" y="123825"/>
          <a:ext cx="1152525" cy="72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619124</xdr:colOff>
      <xdr:row>0</xdr:row>
      <xdr:rowOff>123825</xdr:rowOff>
    </xdr:from>
    <xdr:to>
      <xdr:col>5</xdr:col>
      <xdr:colOff>590549</xdr:colOff>
      <xdr:row>4</xdr:row>
      <xdr:rowOff>81825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3124" y="123825"/>
          <a:ext cx="1752600" cy="72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619124</xdr:colOff>
      <xdr:row>0</xdr:row>
      <xdr:rowOff>123825</xdr:rowOff>
    </xdr:from>
    <xdr:to>
      <xdr:col>5</xdr:col>
      <xdr:colOff>247649</xdr:colOff>
      <xdr:row>4</xdr:row>
      <xdr:rowOff>81825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3124" y="123825"/>
          <a:ext cx="1666875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619124</xdr:colOff>
      <xdr:row>0</xdr:row>
      <xdr:rowOff>123825</xdr:rowOff>
    </xdr:from>
    <xdr:to>
      <xdr:col>5</xdr:col>
      <xdr:colOff>85724</xdr:colOff>
      <xdr:row>4</xdr:row>
      <xdr:rowOff>81825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3124" y="123825"/>
          <a:ext cx="1152525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619124</xdr:colOff>
      <xdr:row>0</xdr:row>
      <xdr:rowOff>123825</xdr:rowOff>
    </xdr:from>
    <xdr:to>
      <xdr:col>5</xdr:col>
      <xdr:colOff>85724</xdr:colOff>
      <xdr:row>4</xdr:row>
      <xdr:rowOff>81825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3124" y="123825"/>
          <a:ext cx="1247775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619124</xdr:colOff>
      <xdr:row>0</xdr:row>
      <xdr:rowOff>123825</xdr:rowOff>
    </xdr:from>
    <xdr:to>
      <xdr:col>5</xdr:col>
      <xdr:colOff>85724</xdr:colOff>
      <xdr:row>4</xdr:row>
      <xdr:rowOff>81825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3124" y="123825"/>
          <a:ext cx="1247775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619124</xdr:colOff>
      <xdr:row>0</xdr:row>
      <xdr:rowOff>123825</xdr:rowOff>
    </xdr:from>
    <xdr:to>
      <xdr:col>5</xdr:col>
      <xdr:colOff>85724</xdr:colOff>
      <xdr:row>4</xdr:row>
      <xdr:rowOff>81825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3124" y="123825"/>
          <a:ext cx="1247775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619124</xdr:colOff>
      <xdr:row>0</xdr:row>
      <xdr:rowOff>123825</xdr:rowOff>
    </xdr:from>
    <xdr:to>
      <xdr:col>5</xdr:col>
      <xdr:colOff>85724</xdr:colOff>
      <xdr:row>4</xdr:row>
      <xdr:rowOff>81825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3124" y="123825"/>
          <a:ext cx="1247775" cy="72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619124</xdr:colOff>
      <xdr:row>0</xdr:row>
      <xdr:rowOff>123825</xdr:rowOff>
    </xdr:from>
    <xdr:to>
      <xdr:col>5</xdr:col>
      <xdr:colOff>85724</xdr:colOff>
      <xdr:row>4</xdr:row>
      <xdr:rowOff>81825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3124" y="123825"/>
          <a:ext cx="1247775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619124</xdr:colOff>
      <xdr:row>0</xdr:row>
      <xdr:rowOff>123825</xdr:rowOff>
    </xdr:from>
    <xdr:to>
      <xdr:col>5</xdr:col>
      <xdr:colOff>85724</xdr:colOff>
      <xdr:row>4</xdr:row>
      <xdr:rowOff>81825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3124" y="123825"/>
          <a:ext cx="1152525" cy="72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619124</xdr:colOff>
      <xdr:row>0</xdr:row>
      <xdr:rowOff>123825</xdr:rowOff>
    </xdr:from>
    <xdr:to>
      <xdr:col>5</xdr:col>
      <xdr:colOff>85724</xdr:colOff>
      <xdr:row>4</xdr:row>
      <xdr:rowOff>81825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3124" y="123825"/>
          <a:ext cx="1247775" cy="72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qqcontabilidad\Documents\Celaya\CELAYA\ARCHIVO\2016\225-PENDIENTE%20CONCILIACION%20CYA%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JUSTES"/>
      <sheetName val="DIC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0">
          <cell r="E30">
            <v>5800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4"/>
  <sheetViews>
    <sheetView topLeftCell="A61" workbookViewId="0">
      <selection activeCell="O15" sqref="O15"/>
    </sheetView>
  </sheetViews>
  <sheetFormatPr baseColWidth="10" defaultRowHeight="15"/>
  <cols>
    <col min="1" max="1" width="7.7109375" bestFit="1" customWidth="1"/>
    <col min="4" max="4" width="2.42578125" bestFit="1" customWidth="1"/>
    <col min="6" max="6" width="7.42578125" bestFit="1" customWidth="1"/>
    <col min="7" max="7" width="20.85546875" bestFit="1" customWidth="1"/>
    <col min="8" max="8" width="13" bestFit="1" customWidth="1"/>
    <col min="9" max="9" width="38.7109375" bestFit="1" customWidth="1"/>
    <col min="11" max="11" width="4" style="4" customWidth="1"/>
    <col min="13" max="13" width="4" style="4" customWidth="1"/>
    <col min="14" max="14" width="12.42578125" bestFit="1" customWidth="1"/>
    <col min="16" max="16" width="12.42578125" bestFit="1" customWidth="1"/>
  </cols>
  <sheetData>
    <row r="1" spans="1:16">
      <c r="K1" s="12"/>
      <c r="L1" s="10"/>
      <c r="M1" s="12"/>
    </row>
    <row r="2" spans="1:16">
      <c r="F2" s="24" t="s">
        <v>990</v>
      </c>
      <c r="G2" s="24"/>
      <c r="H2" s="24"/>
      <c r="I2" s="24"/>
      <c r="K2" s="12"/>
      <c r="L2" s="10"/>
      <c r="M2" s="12"/>
    </row>
    <row r="3" spans="1:16">
      <c r="F3" s="24" t="s">
        <v>991</v>
      </c>
      <c r="G3" s="24"/>
      <c r="H3" s="24"/>
      <c r="I3" s="24"/>
      <c r="K3" s="12"/>
      <c r="L3" s="10"/>
      <c r="M3" s="12"/>
    </row>
    <row r="4" spans="1:16">
      <c r="F4" s="24" t="s">
        <v>992</v>
      </c>
      <c r="G4" s="24"/>
      <c r="H4" s="24"/>
      <c r="I4" s="24"/>
      <c r="K4" s="12"/>
      <c r="L4" s="10"/>
      <c r="M4" s="12"/>
    </row>
    <row r="5" spans="1:16">
      <c r="K5" s="12"/>
      <c r="L5" s="10"/>
      <c r="M5" s="12"/>
    </row>
    <row r="6" spans="1:16">
      <c r="K6" s="12"/>
      <c r="L6" s="10"/>
      <c r="M6" s="12"/>
    </row>
    <row r="7" spans="1:16">
      <c r="A7" s="3" t="s">
        <v>980</v>
      </c>
      <c r="B7" s="3" t="s">
        <v>981</v>
      </c>
      <c r="C7" s="3" t="s">
        <v>982</v>
      </c>
      <c r="D7" s="3"/>
      <c r="E7" s="3"/>
      <c r="F7" s="3" t="s">
        <v>983</v>
      </c>
      <c r="G7" s="3" t="s">
        <v>984</v>
      </c>
      <c r="H7" s="3" t="s">
        <v>985</v>
      </c>
      <c r="I7" s="3" t="s">
        <v>986</v>
      </c>
      <c r="J7" s="3" t="s">
        <v>987</v>
      </c>
      <c r="L7" s="3" t="s">
        <v>988</v>
      </c>
      <c r="N7" s="3" t="s">
        <v>989</v>
      </c>
    </row>
    <row r="8" spans="1:16">
      <c r="I8" t="s">
        <v>1001</v>
      </c>
      <c r="N8">
        <v>-4291460.68</v>
      </c>
      <c r="P8" s="2"/>
    </row>
    <row r="9" spans="1:16">
      <c r="A9" t="s">
        <v>1201</v>
      </c>
      <c r="B9" s="19">
        <v>42371</v>
      </c>
      <c r="C9" t="s">
        <v>81</v>
      </c>
      <c r="D9">
        <v>1</v>
      </c>
      <c r="E9" t="s">
        <v>82</v>
      </c>
      <c r="F9">
        <v>30954</v>
      </c>
      <c r="G9" t="s">
        <v>5</v>
      </c>
      <c r="H9" t="s">
        <v>11</v>
      </c>
      <c r="I9" t="s">
        <v>1199</v>
      </c>
      <c r="L9">
        <v>4056.44</v>
      </c>
      <c r="N9">
        <f>+N8+J9-L9</f>
        <v>-4295517.12</v>
      </c>
      <c r="P9" s="2"/>
    </row>
    <row r="10" spans="1:16">
      <c r="A10" t="s">
        <v>1202</v>
      </c>
      <c r="B10" s="19">
        <v>42371</v>
      </c>
      <c r="C10" t="s">
        <v>81</v>
      </c>
      <c r="D10">
        <v>1</v>
      </c>
      <c r="E10" t="s">
        <v>82</v>
      </c>
      <c r="F10">
        <v>30955</v>
      </c>
      <c r="G10" t="s">
        <v>5</v>
      </c>
      <c r="H10" t="s">
        <v>11</v>
      </c>
      <c r="I10" t="s">
        <v>1200</v>
      </c>
      <c r="L10">
        <v>4598.6899999999996</v>
      </c>
      <c r="N10">
        <f t="shared" ref="N10:N68" si="0">+N9+J10-L10</f>
        <v>-4300115.8100000005</v>
      </c>
      <c r="P10" s="2"/>
    </row>
    <row r="11" spans="1:16">
      <c r="A11" t="s">
        <v>80</v>
      </c>
      <c r="B11" s="1">
        <v>42373</v>
      </c>
      <c r="C11" t="s">
        <v>81</v>
      </c>
      <c r="D11">
        <v>1</v>
      </c>
      <c r="E11" t="s">
        <v>82</v>
      </c>
      <c r="F11">
        <v>30721</v>
      </c>
      <c r="G11" t="s">
        <v>5</v>
      </c>
      <c r="H11" t="s">
        <v>83</v>
      </c>
      <c r="I11" t="s">
        <v>84</v>
      </c>
      <c r="L11" s="2">
        <v>20000</v>
      </c>
      <c r="M11" s="4" t="s">
        <v>1005</v>
      </c>
      <c r="N11">
        <f t="shared" si="0"/>
        <v>-4320115.8100000005</v>
      </c>
    </row>
    <row r="12" spans="1:16">
      <c r="A12" t="s">
        <v>7</v>
      </c>
      <c r="B12" s="1">
        <v>42373</v>
      </c>
      <c r="C12" t="s">
        <v>81</v>
      </c>
      <c r="D12">
        <v>1</v>
      </c>
      <c r="E12" t="s">
        <v>82</v>
      </c>
      <c r="F12">
        <v>30721</v>
      </c>
      <c r="G12" t="s">
        <v>5</v>
      </c>
      <c r="H12" t="s">
        <v>83</v>
      </c>
      <c r="I12" t="s">
        <v>85</v>
      </c>
      <c r="J12" s="2">
        <v>20000</v>
      </c>
      <c r="K12" s="4" t="s">
        <v>140</v>
      </c>
      <c r="N12">
        <f t="shared" si="0"/>
        <v>-4300115.8100000005</v>
      </c>
    </row>
    <row r="13" spans="1:16">
      <c r="A13" t="s">
        <v>86</v>
      </c>
      <c r="B13" s="1">
        <v>42373</v>
      </c>
      <c r="C13" t="s">
        <v>81</v>
      </c>
      <c r="D13">
        <v>1</v>
      </c>
      <c r="E13" t="s">
        <v>82</v>
      </c>
      <c r="F13">
        <v>30723</v>
      </c>
      <c r="G13" t="s">
        <v>5</v>
      </c>
      <c r="H13" t="s">
        <v>83</v>
      </c>
      <c r="I13" t="s">
        <v>87</v>
      </c>
      <c r="L13" s="2">
        <v>10000</v>
      </c>
      <c r="N13">
        <f t="shared" si="0"/>
        <v>-4310115.8100000005</v>
      </c>
    </row>
    <row r="14" spans="1:16">
      <c r="A14" t="s">
        <v>88</v>
      </c>
      <c r="B14" s="1">
        <v>42373</v>
      </c>
      <c r="C14" t="s">
        <v>81</v>
      </c>
      <c r="D14">
        <v>1</v>
      </c>
      <c r="E14" t="s">
        <v>82</v>
      </c>
      <c r="F14">
        <v>30739</v>
      </c>
      <c r="G14" t="s">
        <v>5</v>
      </c>
      <c r="H14" t="s">
        <v>89</v>
      </c>
      <c r="I14" t="s">
        <v>90</v>
      </c>
      <c r="L14" s="2">
        <v>105000</v>
      </c>
      <c r="M14" s="4" t="s">
        <v>140</v>
      </c>
      <c r="N14">
        <f t="shared" si="0"/>
        <v>-4415115.8100000005</v>
      </c>
    </row>
    <row r="15" spans="1:16">
      <c r="A15" t="s">
        <v>91</v>
      </c>
      <c r="B15" s="1">
        <v>42373</v>
      </c>
      <c r="C15" t="s">
        <v>81</v>
      </c>
      <c r="D15">
        <v>1</v>
      </c>
      <c r="E15" t="s">
        <v>82</v>
      </c>
      <c r="F15">
        <v>30739</v>
      </c>
      <c r="G15" t="s">
        <v>5</v>
      </c>
      <c r="H15" t="s">
        <v>89</v>
      </c>
      <c r="I15" t="s">
        <v>92</v>
      </c>
      <c r="J15" s="2">
        <v>105000</v>
      </c>
      <c r="K15" s="4" t="s">
        <v>140</v>
      </c>
      <c r="N15">
        <f t="shared" si="0"/>
        <v>-4310115.8100000005</v>
      </c>
    </row>
    <row r="16" spans="1:16">
      <c r="A16" t="s">
        <v>57</v>
      </c>
      <c r="B16" s="1">
        <v>42376</v>
      </c>
      <c r="C16" t="s">
        <v>58</v>
      </c>
      <c r="D16">
        <v>1</v>
      </c>
      <c r="E16" t="s">
        <v>59</v>
      </c>
      <c r="F16">
        <v>1715</v>
      </c>
      <c r="G16" t="s">
        <v>2</v>
      </c>
      <c r="H16" t="s">
        <v>11</v>
      </c>
      <c r="I16" t="s">
        <v>60</v>
      </c>
      <c r="J16" s="2">
        <v>20000</v>
      </c>
      <c r="K16" s="8">
        <v>1</v>
      </c>
      <c r="N16">
        <f t="shared" si="0"/>
        <v>-4290115.8100000005</v>
      </c>
    </row>
    <row r="17" spans="1:14">
      <c r="A17" t="s">
        <v>93</v>
      </c>
      <c r="B17" s="1">
        <v>42377</v>
      </c>
      <c r="C17" t="s">
        <v>81</v>
      </c>
      <c r="D17">
        <v>1</v>
      </c>
      <c r="E17" t="s">
        <v>94</v>
      </c>
      <c r="F17">
        <v>30796</v>
      </c>
      <c r="G17" t="s">
        <v>0</v>
      </c>
      <c r="H17" t="s">
        <v>89</v>
      </c>
      <c r="I17" t="s">
        <v>95</v>
      </c>
      <c r="L17" s="2">
        <v>20000</v>
      </c>
      <c r="M17" s="4" t="s">
        <v>140</v>
      </c>
      <c r="N17">
        <f t="shared" si="0"/>
        <v>-4310115.8100000005</v>
      </c>
    </row>
    <row r="18" spans="1:14">
      <c r="A18" t="s">
        <v>96</v>
      </c>
      <c r="B18" s="1">
        <v>42377</v>
      </c>
      <c r="C18" t="s">
        <v>81</v>
      </c>
      <c r="D18">
        <v>1</v>
      </c>
      <c r="E18" t="s">
        <v>94</v>
      </c>
      <c r="F18">
        <v>30796</v>
      </c>
      <c r="G18" t="s">
        <v>0</v>
      </c>
      <c r="H18" t="s">
        <v>89</v>
      </c>
      <c r="I18" t="s">
        <v>97</v>
      </c>
      <c r="J18" s="2">
        <v>20000</v>
      </c>
      <c r="K18" s="4" t="s">
        <v>140</v>
      </c>
      <c r="N18">
        <f t="shared" si="0"/>
        <v>-4290115.8100000005</v>
      </c>
    </row>
    <row r="19" spans="1:14">
      <c r="A19" t="s">
        <v>98</v>
      </c>
      <c r="B19" s="1">
        <v>42378</v>
      </c>
      <c r="C19" t="s">
        <v>81</v>
      </c>
      <c r="D19">
        <v>1</v>
      </c>
      <c r="E19" t="s">
        <v>94</v>
      </c>
      <c r="F19">
        <v>30815</v>
      </c>
      <c r="G19" t="s">
        <v>0</v>
      </c>
      <c r="H19" t="s">
        <v>89</v>
      </c>
      <c r="I19" t="s">
        <v>99</v>
      </c>
      <c r="L19" s="2">
        <v>10000</v>
      </c>
      <c r="N19">
        <f t="shared" si="0"/>
        <v>-4300115.8100000005</v>
      </c>
    </row>
    <row r="20" spans="1:14">
      <c r="A20" t="s">
        <v>100</v>
      </c>
      <c r="B20" s="1">
        <v>42379</v>
      </c>
      <c r="C20" t="s">
        <v>101</v>
      </c>
      <c r="D20">
        <v>1</v>
      </c>
      <c r="E20" t="s">
        <v>82</v>
      </c>
      <c r="F20">
        <v>30821</v>
      </c>
      <c r="G20" t="s">
        <v>5</v>
      </c>
      <c r="H20" t="s">
        <v>83</v>
      </c>
      <c r="I20" t="s">
        <v>102</v>
      </c>
      <c r="L20" s="2">
        <v>5000</v>
      </c>
      <c r="N20">
        <f t="shared" si="0"/>
        <v>-4305115.8100000005</v>
      </c>
    </row>
    <row r="21" spans="1:14">
      <c r="A21" t="s">
        <v>9</v>
      </c>
      <c r="B21" s="1">
        <v>42380</v>
      </c>
      <c r="D21">
        <v>1</v>
      </c>
      <c r="E21" t="s">
        <v>10</v>
      </c>
      <c r="F21">
        <v>29159</v>
      </c>
      <c r="G21" t="s">
        <v>3</v>
      </c>
      <c r="H21" t="s">
        <v>11</v>
      </c>
      <c r="I21" t="s">
        <v>12</v>
      </c>
      <c r="J21" s="2">
        <v>351100</v>
      </c>
      <c r="K21" s="4">
        <v>2</v>
      </c>
      <c r="N21">
        <f t="shared" si="0"/>
        <v>-3954015.8100000005</v>
      </c>
    </row>
    <row r="22" spans="1:14">
      <c r="A22" t="s">
        <v>13</v>
      </c>
      <c r="B22" s="1">
        <v>42380</v>
      </c>
      <c r="D22">
        <v>1</v>
      </c>
      <c r="E22" t="s">
        <v>10</v>
      </c>
      <c r="F22">
        <v>29160</v>
      </c>
      <c r="G22" t="s">
        <v>3</v>
      </c>
      <c r="H22" t="s">
        <v>11</v>
      </c>
      <c r="I22" t="s">
        <v>14</v>
      </c>
      <c r="J22" s="2">
        <v>3000</v>
      </c>
      <c r="K22" s="4">
        <v>2</v>
      </c>
      <c r="N22">
        <f t="shared" si="0"/>
        <v>-3951015.8100000005</v>
      </c>
    </row>
    <row r="23" spans="1:14">
      <c r="A23" t="s">
        <v>61</v>
      </c>
      <c r="B23" s="1">
        <v>42381</v>
      </c>
      <c r="C23" t="s">
        <v>62</v>
      </c>
      <c r="D23">
        <v>1</v>
      </c>
      <c r="E23" t="s">
        <v>59</v>
      </c>
      <c r="F23">
        <v>1746</v>
      </c>
      <c r="G23" t="s">
        <v>2</v>
      </c>
      <c r="H23" t="s">
        <v>63</v>
      </c>
      <c r="I23" t="s">
        <v>64</v>
      </c>
      <c r="J23" s="2">
        <v>10000</v>
      </c>
      <c r="K23" s="4">
        <v>4</v>
      </c>
      <c r="N23">
        <f t="shared" si="0"/>
        <v>-3941015.8100000005</v>
      </c>
    </row>
    <row r="24" spans="1:14">
      <c r="A24" t="s">
        <v>65</v>
      </c>
      <c r="B24" s="1">
        <v>42381</v>
      </c>
      <c r="C24" t="s">
        <v>66</v>
      </c>
      <c r="D24">
        <v>1</v>
      </c>
      <c r="E24" t="s">
        <v>59</v>
      </c>
      <c r="F24">
        <v>1747</v>
      </c>
      <c r="G24" t="s">
        <v>2</v>
      </c>
      <c r="H24" t="s">
        <v>63</v>
      </c>
      <c r="I24" t="s">
        <v>67</v>
      </c>
      <c r="J24" s="2">
        <v>10000</v>
      </c>
      <c r="K24" s="4">
        <v>3</v>
      </c>
      <c r="N24">
        <f t="shared" si="0"/>
        <v>-3931015.8100000005</v>
      </c>
    </row>
    <row r="25" spans="1:14">
      <c r="A25" t="s">
        <v>4</v>
      </c>
      <c r="B25" s="1">
        <v>42383</v>
      </c>
      <c r="C25" t="s">
        <v>81</v>
      </c>
      <c r="D25">
        <v>1</v>
      </c>
      <c r="E25" t="s">
        <v>94</v>
      </c>
      <c r="F25">
        <v>30884</v>
      </c>
      <c r="G25" t="s">
        <v>0</v>
      </c>
      <c r="H25" t="s">
        <v>89</v>
      </c>
      <c r="I25" t="s">
        <v>103</v>
      </c>
      <c r="L25" s="2">
        <v>6100</v>
      </c>
      <c r="N25">
        <f t="shared" si="0"/>
        <v>-3937115.8100000005</v>
      </c>
    </row>
    <row r="26" spans="1:14">
      <c r="A26" t="s">
        <v>104</v>
      </c>
      <c r="B26" s="1">
        <v>42383</v>
      </c>
      <c r="C26" t="s">
        <v>81</v>
      </c>
      <c r="D26">
        <v>1</v>
      </c>
      <c r="E26" t="s">
        <v>94</v>
      </c>
      <c r="F26">
        <v>30894</v>
      </c>
      <c r="G26" t="s">
        <v>0</v>
      </c>
      <c r="H26" t="s">
        <v>83</v>
      </c>
      <c r="I26" t="s">
        <v>105</v>
      </c>
      <c r="L26" s="2">
        <v>163050</v>
      </c>
      <c r="N26">
        <f t="shared" si="0"/>
        <v>-4100165.8100000005</v>
      </c>
    </row>
    <row r="27" spans="1:14">
      <c r="A27" t="s">
        <v>15</v>
      </c>
      <c r="B27" s="1">
        <v>42384</v>
      </c>
      <c r="D27">
        <v>1</v>
      </c>
      <c r="E27" t="s">
        <v>10</v>
      </c>
      <c r="F27">
        <v>29161</v>
      </c>
      <c r="G27" t="s">
        <v>3</v>
      </c>
      <c r="H27" t="s">
        <v>11</v>
      </c>
      <c r="I27" t="s">
        <v>16</v>
      </c>
      <c r="J27" s="2">
        <v>20000</v>
      </c>
      <c r="K27" s="4">
        <v>5</v>
      </c>
      <c r="N27">
        <f t="shared" si="0"/>
        <v>-4080165.8100000005</v>
      </c>
    </row>
    <row r="28" spans="1:14">
      <c r="A28" t="s">
        <v>106</v>
      </c>
      <c r="B28" s="1">
        <v>42384</v>
      </c>
      <c r="C28" t="s">
        <v>81</v>
      </c>
      <c r="D28">
        <v>1</v>
      </c>
      <c r="E28" t="s">
        <v>94</v>
      </c>
      <c r="F28">
        <v>30897</v>
      </c>
      <c r="G28" t="s">
        <v>0</v>
      </c>
      <c r="H28" t="s">
        <v>89</v>
      </c>
      <c r="I28" t="s">
        <v>107</v>
      </c>
      <c r="L28" s="2">
        <v>200000</v>
      </c>
      <c r="M28" s="4" t="s">
        <v>140</v>
      </c>
      <c r="N28">
        <f t="shared" si="0"/>
        <v>-4280165.8100000005</v>
      </c>
    </row>
    <row r="29" spans="1:14">
      <c r="A29" t="s">
        <v>108</v>
      </c>
      <c r="B29" s="1">
        <v>42384</v>
      </c>
      <c r="C29" t="s">
        <v>81</v>
      </c>
      <c r="D29">
        <v>1</v>
      </c>
      <c r="E29" t="s">
        <v>94</v>
      </c>
      <c r="F29">
        <v>30897</v>
      </c>
      <c r="G29" t="s">
        <v>0</v>
      </c>
      <c r="H29" t="s">
        <v>89</v>
      </c>
      <c r="I29" t="s">
        <v>109</v>
      </c>
      <c r="J29" s="2">
        <v>200000</v>
      </c>
      <c r="K29" s="4" t="s">
        <v>140</v>
      </c>
      <c r="N29">
        <f t="shared" si="0"/>
        <v>-4080165.8100000005</v>
      </c>
    </row>
    <row r="30" spans="1:14">
      <c r="A30" t="s">
        <v>110</v>
      </c>
      <c r="B30" s="1">
        <v>42384</v>
      </c>
      <c r="C30" t="s">
        <v>81</v>
      </c>
      <c r="D30">
        <v>1</v>
      </c>
      <c r="E30" t="s">
        <v>94</v>
      </c>
      <c r="F30">
        <v>30912</v>
      </c>
      <c r="G30" t="s">
        <v>0</v>
      </c>
      <c r="H30" t="s">
        <v>83</v>
      </c>
      <c r="I30" t="s">
        <v>111</v>
      </c>
      <c r="L30" s="2">
        <v>20000</v>
      </c>
      <c r="N30">
        <f t="shared" si="0"/>
        <v>-4100165.8100000005</v>
      </c>
    </row>
    <row r="31" spans="1:14">
      <c r="A31" t="s">
        <v>17</v>
      </c>
      <c r="B31" s="1">
        <v>42385</v>
      </c>
      <c r="D31">
        <v>1</v>
      </c>
      <c r="E31" t="s">
        <v>10</v>
      </c>
      <c r="F31">
        <v>29164</v>
      </c>
      <c r="G31" t="s">
        <v>3</v>
      </c>
      <c r="H31" t="s">
        <v>11</v>
      </c>
      <c r="I31" t="s">
        <v>18</v>
      </c>
      <c r="J31" s="2">
        <v>100000</v>
      </c>
      <c r="K31" s="4">
        <v>6</v>
      </c>
      <c r="N31">
        <f t="shared" si="0"/>
        <v>-4000165.8100000005</v>
      </c>
    </row>
    <row r="32" spans="1:14">
      <c r="A32" t="s">
        <v>19</v>
      </c>
      <c r="B32" s="1">
        <v>42385</v>
      </c>
      <c r="D32">
        <v>1</v>
      </c>
      <c r="E32" t="s">
        <v>10</v>
      </c>
      <c r="F32">
        <v>29165</v>
      </c>
      <c r="G32" t="s">
        <v>3</v>
      </c>
      <c r="H32" t="s">
        <v>11</v>
      </c>
      <c r="I32" t="s">
        <v>20</v>
      </c>
      <c r="J32" s="2">
        <v>100000</v>
      </c>
      <c r="K32" s="4">
        <v>6</v>
      </c>
      <c r="N32">
        <f t="shared" si="0"/>
        <v>-3900165.8100000005</v>
      </c>
    </row>
    <row r="33" spans="1:14">
      <c r="A33" t="s">
        <v>21</v>
      </c>
      <c r="B33" s="1">
        <v>42387</v>
      </c>
      <c r="D33">
        <v>1</v>
      </c>
      <c r="E33" t="s">
        <v>10</v>
      </c>
      <c r="F33">
        <v>29166</v>
      </c>
      <c r="G33" t="s">
        <v>3</v>
      </c>
      <c r="H33" t="s">
        <v>11</v>
      </c>
      <c r="I33" t="s">
        <v>22</v>
      </c>
      <c r="J33" s="2">
        <v>5000</v>
      </c>
      <c r="K33" s="4" t="s">
        <v>1003</v>
      </c>
      <c r="N33">
        <f t="shared" si="0"/>
        <v>-3895165.8100000005</v>
      </c>
    </row>
    <row r="34" spans="1:14">
      <c r="A34" t="s">
        <v>71</v>
      </c>
      <c r="B34" s="1">
        <v>42388</v>
      </c>
      <c r="C34" t="s">
        <v>72</v>
      </c>
      <c r="D34">
        <v>1</v>
      </c>
      <c r="E34" t="s">
        <v>59</v>
      </c>
      <c r="F34">
        <v>1759</v>
      </c>
      <c r="G34" t="s">
        <v>2</v>
      </c>
      <c r="H34" t="s">
        <v>63</v>
      </c>
      <c r="I34" t="s">
        <v>73</v>
      </c>
      <c r="J34" s="2">
        <v>5000</v>
      </c>
      <c r="K34" s="4">
        <v>7</v>
      </c>
      <c r="N34">
        <f t="shared" si="0"/>
        <v>-3890165.8100000005</v>
      </c>
    </row>
    <row r="35" spans="1:14">
      <c r="A35" t="s">
        <v>112</v>
      </c>
      <c r="B35" s="1">
        <v>42389</v>
      </c>
      <c r="C35" t="s">
        <v>81</v>
      </c>
      <c r="D35">
        <v>1</v>
      </c>
      <c r="E35" t="s">
        <v>94</v>
      </c>
      <c r="F35">
        <v>30971</v>
      </c>
      <c r="G35" t="s">
        <v>0</v>
      </c>
      <c r="H35" t="s">
        <v>83</v>
      </c>
      <c r="I35" t="s">
        <v>113</v>
      </c>
      <c r="L35">
        <v>527.25</v>
      </c>
      <c r="M35" s="4" t="s">
        <v>140</v>
      </c>
      <c r="N35">
        <f t="shared" si="0"/>
        <v>-3890693.0600000005</v>
      </c>
    </row>
    <row r="36" spans="1:14">
      <c r="A36" t="s">
        <v>114</v>
      </c>
      <c r="B36" s="1">
        <v>42389</v>
      </c>
      <c r="C36" t="s">
        <v>81</v>
      </c>
      <c r="D36">
        <v>1</v>
      </c>
      <c r="E36" t="s">
        <v>94</v>
      </c>
      <c r="F36">
        <v>30971</v>
      </c>
      <c r="G36" t="s">
        <v>0</v>
      </c>
      <c r="H36" t="s">
        <v>83</v>
      </c>
      <c r="I36" t="s">
        <v>115</v>
      </c>
      <c r="J36">
        <v>527.25</v>
      </c>
      <c r="K36" s="4" t="s">
        <v>140</v>
      </c>
      <c r="N36">
        <f t="shared" si="0"/>
        <v>-3890165.8100000005</v>
      </c>
    </row>
    <row r="37" spans="1:14">
      <c r="A37" t="s">
        <v>23</v>
      </c>
      <c r="B37" s="1">
        <v>42391</v>
      </c>
      <c r="D37">
        <v>1</v>
      </c>
      <c r="E37" t="s">
        <v>10</v>
      </c>
      <c r="F37">
        <v>29167</v>
      </c>
      <c r="G37" t="s">
        <v>3</v>
      </c>
      <c r="H37" t="s">
        <v>11</v>
      </c>
      <c r="I37" t="s">
        <v>24</v>
      </c>
      <c r="J37" s="2">
        <v>30000</v>
      </c>
      <c r="K37" s="4">
        <v>8</v>
      </c>
      <c r="N37">
        <f t="shared" si="0"/>
        <v>-3860165.8100000005</v>
      </c>
    </row>
    <row r="38" spans="1:14">
      <c r="A38" t="s">
        <v>25</v>
      </c>
      <c r="B38" s="1">
        <v>42391</v>
      </c>
      <c r="D38">
        <v>1</v>
      </c>
      <c r="E38" t="s">
        <v>10</v>
      </c>
      <c r="F38">
        <v>29168</v>
      </c>
      <c r="G38" t="s">
        <v>3</v>
      </c>
      <c r="H38" t="s">
        <v>11</v>
      </c>
      <c r="I38" t="s">
        <v>26</v>
      </c>
      <c r="J38" s="2">
        <v>20000</v>
      </c>
      <c r="K38" s="4">
        <v>8</v>
      </c>
      <c r="N38">
        <f t="shared" si="0"/>
        <v>-3840165.8100000005</v>
      </c>
    </row>
    <row r="39" spans="1:14">
      <c r="A39" t="s">
        <v>27</v>
      </c>
      <c r="B39" s="1">
        <v>42391</v>
      </c>
      <c r="D39">
        <v>1</v>
      </c>
      <c r="E39" t="s">
        <v>10</v>
      </c>
      <c r="F39">
        <v>29169</v>
      </c>
      <c r="G39" t="s">
        <v>3</v>
      </c>
      <c r="H39" t="s">
        <v>11</v>
      </c>
      <c r="I39" t="s">
        <v>28</v>
      </c>
      <c r="J39" s="2">
        <v>20000</v>
      </c>
      <c r="K39" s="4">
        <v>8</v>
      </c>
      <c r="N39">
        <f t="shared" si="0"/>
        <v>-3820165.8100000005</v>
      </c>
    </row>
    <row r="40" spans="1:14">
      <c r="A40" t="s">
        <v>29</v>
      </c>
      <c r="B40" s="1">
        <v>42392</v>
      </c>
      <c r="D40">
        <v>1</v>
      </c>
      <c r="E40" t="s">
        <v>10</v>
      </c>
      <c r="F40">
        <v>29170</v>
      </c>
      <c r="G40" t="s">
        <v>3</v>
      </c>
      <c r="H40" t="s">
        <v>11</v>
      </c>
      <c r="I40" t="s">
        <v>30</v>
      </c>
      <c r="J40" s="2">
        <v>20000</v>
      </c>
      <c r="K40" s="4">
        <v>9</v>
      </c>
      <c r="N40">
        <f t="shared" si="0"/>
        <v>-3800165.8100000005</v>
      </c>
    </row>
    <row r="41" spans="1:14">
      <c r="A41" t="s">
        <v>31</v>
      </c>
      <c r="B41" s="1">
        <v>42392</v>
      </c>
      <c r="D41">
        <v>1</v>
      </c>
      <c r="E41" t="s">
        <v>10</v>
      </c>
      <c r="F41">
        <v>29171</v>
      </c>
      <c r="G41" t="s">
        <v>3</v>
      </c>
      <c r="H41" t="s">
        <v>11</v>
      </c>
      <c r="I41" t="s">
        <v>32</v>
      </c>
      <c r="J41" s="2">
        <v>30000</v>
      </c>
      <c r="K41" s="4">
        <v>10</v>
      </c>
      <c r="N41">
        <f t="shared" si="0"/>
        <v>-3770165.8100000005</v>
      </c>
    </row>
    <row r="42" spans="1:14">
      <c r="A42" t="s">
        <v>33</v>
      </c>
      <c r="B42" s="1">
        <v>42392</v>
      </c>
      <c r="D42">
        <v>1</v>
      </c>
      <c r="E42" t="s">
        <v>10</v>
      </c>
      <c r="F42">
        <v>29172</v>
      </c>
      <c r="G42" t="s">
        <v>3</v>
      </c>
      <c r="H42" t="s">
        <v>11</v>
      </c>
      <c r="I42" t="s">
        <v>34</v>
      </c>
      <c r="J42" s="2">
        <v>90000</v>
      </c>
      <c r="K42" s="4">
        <v>11</v>
      </c>
      <c r="N42">
        <f t="shared" si="0"/>
        <v>-3680165.8100000005</v>
      </c>
    </row>
    <row r="43" spans="1:14">
      <c r="A43" t="s">
        <v>33</v>
      </c>
      <c r="B43" s="1">
        <v>42392</v>
      </c>
      <c r="C43" t="s">
        <v>35</v>
      </c>
      <c r="D43">
        <v>1</v>
      </c>
      <c r="E43" t="s">
        <v>10</v>
      </c>
      <c r="F43">
        <v>29172</v>
      </c>
      <c r="G43" t="s">
        <v>3</v>
      </c>
      <c r="H43" t="s">
        <v>11</v>
      </c>
      <c r="I43" t="s">
        <v>34</v>
      </c>
      <c r="L43" s="2">
        <v>90000</v>
      </c>
      <c r="M43" s="4" t="s">
        <v>140</v>
      </c>
      <c r="N43">
        <f t="shared" si="0"/>
        <v>-3770165.8100000005</v>
      </c>
    </row>
    <row r="44" spans="1:14">
      <c r="A44" t="s">
        <v>36</v>
      </c>
      <c r="B44" s="1">
        <v>42392</v>
      </c>
      <c r="D44">
        <v>1</v>
      </c>
      <c r="E44" t="s">
        <v>10</v>
      </c>
      <c r="F44">
        <v>29173</v>
      </c>
      <c r="G44" t="s">
        <v>3</v>
      </c>
      <c r="H44" t="s">
        <v>11</v>
      </c>
      <c r="I44" t="s">
        <v>34</v>
      </c>
      <c r="J44" s="2">
        <v>90000</v>
      </c>
      <c r="K44" s="4" t="s">
        <v>140</v>
      </c>
      <c r="N44">
        <f t="shared" si="0"/>
        <v>-3680165.8100000005</v>
      </c>
    </row>
    <row r="45" spans="1:14">
      <c r="A45" t="s">
        <v>37</v>
      </c>
      <c r="B45" s="1">
        <v>42392</v>
      </c>
      <c r="D45">
        <v>1</v>
      </c>
      <c r="E45" t="s">
        <v>10</v>
      </c>
      <c r="F45">
        <v>29174</v>
      </c>
      <c r="G45" t="s">
        <v>3</v>
      </c>
      <c r="H45" t="s">
        <v>11</v>
      </c>
      <c r="I45" t="s">
        <v>38</v>
      </c>
      <c r="J45" s="2">
        <v>60000</v>
      </c>
      <c r="K45" s="4">
        <v>12</v>
      </c>
      <c r="N45">
        <f t="shared" si="0"/>
        <v>-3620165.8100000005</v>
      </c>
    </row>
    <row r="46" spans="1:14">
      <c r="A46" t="s">
        <v>39</v>
      </c>
      <c r="B46" s="1">
        <v>42392</v>
      </c>
      <c r="D46">
        <v>1</v>
      </c>
      <c r="E46" t="s">
        <v>10</v>
      </c>
      <c r="F46">
        <v>29175</v>
      </c>
      <c r="G46" t="s">
        <v>3</v>
      </c>
      <c r="H46" t="s">
        <v>11</v>
      </c>
      <c r="I46" t="s">
        <v>40</v>
      </c>
      <c r="J46" s="2">
        <v>100000</v>
      </c>
      <c r="K46" s="4">
        <v>13</v>
      </c>
      <c r="N46">
        <f t="shared" si="0"/>
        <v>-3520165.8100000005</v>
      </c>
    </row>
    <row r="47" spans="1:14">
      <c r="A47" t="s">
        <v>8</v>
      </c>
      <c r="B47" s="1">
        <v>42392</v>
      </c>
      <c r="C47" t="s">
        <v>81</v>
      </c>
      <c r="D47">
        <v>1</v>
      </c>
      <c r="E47" t="s">
        <v>82</v>
      </c>
      <c r="F47">
        <v>31019</v>
      </c>
      <c r="G47" t="s">
        <v>5</v>
      </c>
      <c r="H47" t="s">
        <v>89</v>
      </c>
      <c r="I47" t="s">
        <v>116</v>
      </c>
      <c r="L47" s="2">
        <v>5000</v>
      </c>
      <c r="N47">
        <f t="shared" si="0"/>
        <v>-3525165.8100000005</v>
      </c>
    </row>
    <row r="48" spans="1:14">
      <c r="A48" t="s">
        <v>117</v>
      </c>
      <c r="B48" s="1">
        <v>42392</v>
      </c>
      <c r="C48" t="s">
        <v>81</v>
      </c>
      <c r="D48">
        <v>1</v>
      </c>
      <c r="E48" t="s">
        <v>94</v>
      </c>
      <c r="F48">
        <v>31021</v>
      </c>
      <c r="G48" t="s">
        <v>0</v>
      </c>
      <c r="H48" t="s">
        <v>89</v>
      </c>
      <c r="I48" t="s">
        <v>118</v>
      </c>
      <c r="L48" s="2">
        <v>10000</v>
      </c>
      <c r="N48">
        <f t="shared" si="0"/>
        <v>-3535165.8100000005</v>
      </c>
    </row>
    <row r="49" spans="1:15">
      <c r="A49" t="s">
        <v>119</v>
      </c>
      <c r="B49" s="1">
        <v>42392</v>
      </c>
      <c r="C49" t="s">
        <v>81</v>
      </c>
      <c r="D49">
        <v>1</v>
      </c>
      <c r="E49" t="s">
        <v>82</v>
      </c>
      <c r="F49">
        <v>31026</v>
      </c>
      <c r="G49" t="s">
        <v>5</v>
      </c>
      <c r="H49" t="s">
        <v>89</v>
      </c>
      <c r="I49" t="s">
        <v>120</v>
      </c>
      <c r="L49" s="2">
        <v>5000</v>
      </c>
      <c r="N49">
        <f t="shared" si="0"/>
        <v>-3540165.8100000005</v>
      </c>
    </row>
    <row r="50" spans="1:15">
      <c r="A50" t="s">
        <v>41</v>
      </c>
      <c r="B50" s="1">
        <v>42395</v>
      </c>
      <c r="D50">
        <v>1</v>
      </c>
      <c r="E50" t="s">
        <v>10</v>
      </c>
      <c r="F50">
        <v>29176</v>
      </c>
      <c r="G50" t="s">
        <v>3</v>
      </c>
      <c r="H50" t="s">
        <v>11</v>
      </c>
      <c r="I50" t="s">
        <v>42</v>
      </c>
      <c r="J50" s="2">
        <v>50000</v>
      </c>
      <c r="K50" s="4">
        <v>14</v>
      </c>
      <c r="N50">
        <f t="shared" si="0"/>
        <v>-3490165.8100000005</v>
      </c>
    </row>
    <row r="51" spans="1:15">
      <c r="A51" t="s">
        <v>74</v>
      </c>
      <c r="B51" s="1">
        <v>42395</v>
      </c>
      <c r="C51" t="s">
        <v>75</v>
      </c>
      <c r="D51">
        <v>1</v>
      </c>
      <c r="E51" t="s">
        <v>59</v>
      </c>
      <c r="F51">
        <v>1772</v>
      </c>
      <c r="G51" t="s">
        <v>2</v>
      </c>
      <c r="H51" t="s">
        <v>63</v>
      </c>
      <c r="I51" s="10" t="s">
        <v>76</v>
      </c>
      <c r="J51" s="11">
        <v>5000</v>
      </c>
      <c r="K51" s="4">
        <v>21</v>
      </c>
      <c r="N51">
        <f t="shared" si="0"/>
        <v>-3485165.8100000005</v>
      </c>
      <c r="O51" s="9" t="s">
        <v>1008</v>
      </c>
    </row>
    <row r="52" spans="1:15">
      <c r="A52" t="s">
        <v>77</v>
      </c>
      <c r="B52" s="1">
        <v>42395</v>
      </c>
      <c r="C52" t="s">
        <v>78</v>
      </c>
      <c r="D52">
        <v>1</v>
      </c>
      <c r="E52" t="s">
        <v>59</v>
      </c>
      <c r="F52">
        <v>1777</v>
      </c>
      <c r="G52" t="s">
        <v>2</v>
      </c>
      <c r="H52" t="s">
        <v>63</v>
      </c>
      <c r="I52" t="s">
        <v>79</v>
      </c>
      <c r="J52" s="2">
        <v>20000</v>
      </c>
      <c r="K52" s="4">
        <v>15</v>
      </c>
      <c r="N52">
        <f t="shared" si="0"/>
        <v>-3465165.8100000005</v>
      </c>
    </row>
    <row r="53" spans="1:15">
      <c r="A53" t="s">
        <v>121</v>
      </c>
      <c r="B53" s="1">
        <v>42395</v>
      </c>
      <c r="C53" t="s">
        <v>81</v>
      </c>
      <c r="D53">
        <v>1</v>
      </c>
      <c r="E53" t="s">
        <v>94</v>
      </c>
      <c r="F53">
        <v>31045</v>
      </c>
      <c r="G53" t="s">
        <v>0</v>
      </c>
      <c r="H53" t="s">
        <v>89</v>
      </c>
      <c r="I53" t="s">
        <v>122</v>
      </c>
      <c r="L53" s="2">
        <v>14840</v>
      </c>
      <c r="M53" s="4" t="s">
        <v>140</v>
      </c>
      <c r="N53">
        <f t="shared" si="0"/>
        <v>-3480005.8100000005</v>
      </c>
    </row>
    <row r="54" spans="1:15">
      <c r="A54" t="s">
        <v>43</v>
      </c>
      <c r="B54" s="1">
        <v>42396</v>
      </c>
      <c r="D54">
        <v>1</v>
      </c>
      <c r="E54" t="s">
        <v>10</v>
      </c>
      <c r="F54">
        <v>29177</v>
      </c>
      <c r="G54" t="s">
        <v>3</v>
      </c>
      <c r="H54" t="s">
        <v>11</v>
      </c>
      <c r="I54" t="s">
        <v>44</v>
      </c>
      <c r="J54" s="2">
        <v>200000</v>
      </c>
      <c r="K54" s="4">
        <v>16</v>
      </c>
      <c r="N54">
        <f t="shared" si="0"/>
        <v>-3280005.8100000005</v>
      </c>
    </row>
    <row r="55" spans="1:15">
      <c r="A55" t="s">
        <v>45</v>
      </c>
      <c r="B55" s="1">
        <v>42396</v>
      </c>
      <c r="D55">
        <v>1</v>
      </c>
      <c r="E55" t="s">
        <v>10</v>
      </c>
      <c r="F55">
        <v>29178</v>
      </c>
      <c r="G55" t="s">
        <v>3</v>
      </c>
      <c r="H55" t="s">
        <v>11</v>
      </c>
      <c r="I55" t="s">
        <v>46</v>
      </c>
      <c r="J55" s="2">
        <v>15000</v>
      </c>
      <c r="K55" s="4">
        <v>17</v>
      </c>
      <c r="N55">
        <f t="shared" si="0"/>
        <v>-3265005.8100000005</v>
      </c>
      <c r="O55">
        <v>29537</v>
      </c>
    </row>
    <row r="56" spans="1:15">
      <c r="A56" t="s">
        <v>47</v>
      </c>
      <c r="B56" s="1">
        <v>42396</v>
      </c>
      <c r="D56">
        <v>1</v>
      </c>
      <c r="E56" t="s">
        <v>10</v>
      </c>
      <c r="F56">
        <v>29179</v>
      </c>
      <c r="G56" t="s">
        <v>3</v>
      </c>
      <c r="H56" t="s">
        <v>11</v>
      </c>
      <c r="I56" t="s">
        <v>48</v>
      </c>
      <c r="J56" s="2">
        <v>50000</v>
      </c>
      <c r="K56" s="4">
        <v>18</v>
      </c>
      <c r="N56">
        <f t="shared" si="0"/>
        <v>-3215005.8100000005</v>
      </c>
    </row>
    <row r="57" spans="1:15">
      <c r="A57" t="s">
        <v>49</v>
      </c>
      <c r="B57" s="1">
        <v>42396</v>
      </c>
      <c r="D57">
        <v>1</v>
      </c>
      <c r="E57" t="s">
        <v>10</v>
      </c>
      <c r="F57">
        <v>29180</v>
      </c>
      <c r="G57" t="s">
        <v>3</v>
      </c>
      <c r="H57" t="s">
        <v>11</v>
      </c>
      <c r="I57" t="s">
        <v>50</v>
      </c>
      <c r="J57" s="2">
        <v>15000</v>
      </c>
      <c r="K57" s="4">
        <v>19</v>
      </c>
      <c r="N57">
        <f t="shared" si="0"/>
        <v>-3200005.8100000005</v>
      </c>
    </row>
    <row r="58" spans="1:15">
      <c r="A58" t="s">
        <v>123</v>
      </c>
      <c r="B58" s="1">
        <v>42396</v>
      </c>
      <c r="C58" t="s">
        <v>81</v>
      </c>
      <c r="D58">
        <v>1</v>
      </c>
      <c r="E58" t="s">
        <v>94</v>
      </c>
      <c r="F58">
        <v>31072</v>
      </c>
      <c r="G58" t="s">
        <v>0</v>
      </c>
      <c r="H58" t="s">
        <v>89</v>
      </c>
      <c r="I58" t="s">
        <v>124</v>
      </c>
      <c r="L58" s="2">
        <v>20000</v>
      </c>
      <c r="N58">
        <f t="shared" si="0"/>
        <v>-3220005.8100000005</v>
      </c>
    </row>
    <row r="59" spans="1:15">
      <c r="A59" t="s">
        <v>125</v>
      </c>
      <c r="B59" s="1">
        <v>42396</v>
      </c>
      <c r="C59" t="s">
        <v>81</v>
      </c>
      <c r="D59">
        <v>1</v>
      </c>
      <c r="E59" t="s">
        <v>94</v>
      </c>
      <c r="F59">
        <v>31045</v>
      </c>
      <c r="G59" t="s">
        <v>0</v>
      </c>
      <c r="H59" t="s">
        <v>89</v>
      </c>
      <c r="I59" t="s">
        <v>126</v>
      </c>
      <c r="J59" s="2">
        <v>14840</v>
      </c>
      <c r="K59" s="4" t="s">
        <v>140</v>
      </c>
      <c r="N59">
        <f t="shared" si="0"/>
        <v>-3205165.8100000005</v>
      </c>
    </row>
    <row r="60" spans="1:15">
      <c r="A60" t="s">
        <v>127</v>
      </c>
      <c r="B60" s="1">
        <v>42397</v>
      </c>
      <c r="C60" t="s">
        <v>81</v>
      </c>
      <c r="D60">
        <v>1</v>
      </c>
      <c r="E60" t="s">
        <v>94</v>
      </c>
      <c r="F60">
        <v>31102</v>
      </c>
      <c r="G60" t="s">
        <v>0</v>
      </c>
      <c r="H60" t="s">
        <v>89</v>
      </c>
      <c r="I60" t="s">
        <v>128</v>
      </c>
      <c r="L60" s="2">
        <v>5000</v>
      </c>
      <c r="N60">
        <f t="shared" si="0"/>
        <v>-3210165.8100000005</v>
      </c>
    </row>
    <row r="61" spans="1:15">
      <c r="A61" t="s">
        <v>129</v>
      </c>
      <c r="B61" s="1">
        <v>42397</v>
      </c>
      <c r="C61" t="s">
        <v>81</v>
      </c>
      <c r="D61">
        <v>1</v>
      </c>
      <c r="E61" t="s">
        <v>94</v>
      </c>
      <c r="F61">
        <v>31099</v>
      </c>
      <c r="G61" t="s">
        <v>0</v>
      </c>
      <c r="H61" t="s">
        <v>83</v>
      </c>
      <c r="I61" t="s">
        <v>103</v>
      </c>
      <c r="L61" s="2">
        <v>20000</v>
      </c>
      <c r="N61">
        <f t="shared" si="0"/>
        <v>-3230165.8100000005</v>
      </c>
    </row>
    <row r="62" spans="1:15">
      <c r="A62" t="s">
        <v>131</v>
      </c>
      <c r="B62" s="1">
        <v>42398</v>
      </c>
      <c r="C62" t="s">
        <v>81</v>
      </c>
      <c r="D62">
        <v>1</v>
      </c>
      <c r="E62" t="s">
        <v>94</v>
      </c>
      <c r="F62">
        <v>31130</v>
      </c>
      <c r="G62" t="s">
        <v>0</v>
      </c>
      <c r="H62" t="s">
        <v>83</v>
      </c>
      <c r="I62" t="s">
        <v>132</v>
      </c>
      <c r="L62" s="2">
        <v>100000</v>
      </c>
      <c r="N62">
        <f t="shared" si="0"/>
        <v>-3330165.8100000005</v>
      </c>
    </row>
    <row r="63" spans="1:15">
      <c r="A63" t="s">
        <v>133</v>
      </c>
      <c r="B63" s="1">
        <v>42399</v>
      </c>
      <c r="C63" t="s">
        <v>81</v>
      </c>
      <c r="D63">
        <v>1</v>
      </c>
      <c r="E63" t="s">
        <v>94</v>
      </c>
      <c r="F63">
        <v>31134</v>
      </c>
      <c r="G63" t="s">
        <v>0</v>
      </c>
      <c r="H63" t="s">
        <v>83</v>
      </c>
      <c r="I63" t="s">
        <v>134</v>
      </c>
      <c r="L63" s="2">
        <v>20000</v>
      </c>
      <c r="N63">
        <f t="shared" si="0"/>
        <v>-3350165.8100000005</v>
      </c>
    </row>
    <row r="64" spans="1:15">
      <c r="A64" t="s">
        <v>135</v>
      </c>
      <c r="B64" s="1">
        <v>42399</v>
      </c>
      <c r="C64" t="s">
        <v>81</v>
      </c>
      <c r="D64">
        <v>1</v>
      </c>
      <c r="E64" t="s">
        <v>94</v>
      </c>
      <c r="F64">
        <v>30684</v>
      </c>
      <c r="G64" t="s">
        <v>0</v>
      </c>
      <c r="H64" t="s">
        <v>11</v>
      </c>
      <c r="I64" t="s">
        <v>6</v>
      </c>
      <c r="L64" s="2">
        <v>52100</v>
      </c>
      <c r="M64" s="4" t="s">
        <v>140</v>
      </c>
      <c r="N64">
        <f t="shared" si="0"/>
        <v>-3402265.8100000005</v>
      </c>
    </row>
    <row r="65" spans="1:15">
      <c r="A65" t="s">
        <v>136</v>
      </c>
      <c r="B65" s="1">
        <v>42399</v>
      </c>
      <c r="C65" t="s">
        <v>81</v>
      </c>
      <c r="D65">
        <v>1</v>
      </c>
      <c r="E65" t="s">
        <v>94</v>
      </c>
      <c r="F65">
        <v>30684</v>
      </c>
      <c r="G65" t="s">
        <v>0</v>
      </c>
      <c r="H65" t="s">
        <v>11</v>
      </c>
      <c r="I65" t="s">
        <v>137</v>
      </c>
      <c r="J65" s="2">
        <v>52100</v>
      </c>
      <c r="K65" s="4" t="s">
        <v>140</v>
      </c>
      <c r="N65">
        <f t="shared" si="0"/>
        <v>-3350165.8100000005</v>
      </c>
    </row>
    <row r="66" spans="1:15">
      <c r="A66" t="s">
        <v>51</v>
      </c>
      <c r="B66" s="1">
        <v>42400</v>
      </c>
      <c r="C66" t="s">
        <v>52</v>
      </c>
      <c r="D66">
        <v>1</v>
      </c>
      <c r="E66" t="s">
        <v>53</v>
      </c>
      <c r="F66">
        <v>29738</v>
      </c>
      <c r="G66" t="s">
        <v>1</v>
      </c>
      <c r="H66" t="s">
        <v>11</v>
      </c>
      <c r="I66" t="s">
        <v>54</v>
      </c>
      <c r="J66" s="2">
        <v>6524.06</v>
      </c>
      <c r="K66" s="4">
        <v>20</v>
      </c>
      <c r="N66">
        <f t="shared" si="0"/>
        <v>-3343641.7500000005</v>
      </c>
    </row>
    <row r="67" spans="1:15">
      <c r="A67" t="s">
        <v>55</v>
      </c>
      <c r="B67" s="1">
        <v>42400</v>
      </c>
      <c r="C67" t="s">
        <v>52</v>
      </c>
      <c r="D67">
        <v>1</v>
      </c>
      <c r="E67" t="s">
        <v>53</v>
      </c>
      <c r="F67">
        <v>29739</v>
      </c>
      <c r="G67" s="10" t="s">
        <v>1</v>
      </c>
      <c r="H67" s="10" t="s">
        <v>11</v>
      </c>
      <c r="I67" s="10" t="s">
        <v>56</v>
      </c>
      <c r="J67" s="11">
        <v>2000</v>
      </c>
      <c r="K67" s="4">
        <v>22</v>
      </c>
      <c r="N67">
        <f t="shared" si="0"/>
        <v>-3341641.7500000005</v>
      </c>
      <c r="O67" s="9" t="s">
        <v>1004</v>
      </c>
    </row>
    <row r="68" spans="1:15">
      <c r="A68" t="s">
        <v>138</v>
      </c>
      <c r="B68" s="1">
        <v>42400</v>
      </c>
      <c r="C68" t="s">
        <v>81</v>
      </c>
      <c r="D68">
        <v>1</v>
      </c>
      <c r="E68" t="s">
        <v>94</v>
      </c>
      <c r="F68">
        <v>31150</v>
      </c>
      <c r="G68" t="s">
        <v>0</v>
      </c>
      <c r="H68" t="s">
        <v>83</v>
      </c>
      <c r="I68" t="s">
        <v>139</v>
      </c>
      <c r="L68" s="2">
        <v>21800</v>
      </c>
      <c r="N68">
        <f t="shared" si="0"/>
        <v>-3363441.7500000005</v>
      </c>
    </row>
    <row r="69" spans="1:15">
      <c r="A69" t="s">
        <v>138</v>
      </c>
      <c r="B69" s="1">
        <v>42400</v>
      </c>
      <c r="C69" t="s">
        <v>81</v>
      </c>
      <c r="D69">
        <v>1</v>
      </c>
      <c r="E69" t="s">
        <v>94</v>
      </c>
      <c r="F69">
        <v>31150</v>
      </c>
      <c r="G69" t="s">
        <v>0</v>
      </c>
      <c r="H69" t="s">
        <v>83</v>
      </c>
      <c r="I69" t="s">
        <v>139</v>
      </c>
      <c r="L69" s="2">
        <v>923417.25</v>
      </c>
    </row>
    <row r="70" spans="1:15">
      <c r="I70" t="s">
        <v>652</v>
      </c>
      <c r="J70" s="2">
        <v>1868647.22</v>
      </c>
      <c r="N70" s="2">
        <f>+N68</f>
        <v>-3363441.7500000005</v>
      </c>
    </row>
    <row r="71" spans="1:15">
      <c r="I71" t="s">
        <v>653</v>
      </c>
      <c r="N71" s="2"/>
    </row>
    <row r="72" spans="1:15">
      <c r="A72" t="s">
        <v>654</v>
      </c>
      <c r="B72" t="s">
        <v>655</v>
      </c>
      <c r="C72" t="s">
        <v>774</v>
      </c>
      <c r="D72" t="s">
        <v>775</v>
      </c>
      <c r="E72" t="s">
        <v>655</v>
      </c>
      <c r="F72" t="s">
        <v>658</v>
      </c>
      <c r="G72" t="s">
        <v>976</v>
      </c>
      <c r="H72" t="s">
        <v>655</v>
      </c>
      <c r="I72" t="s">
        <v>660</v>
      </c>
      <c r="J72" t="s">
        <v>769</v>
      </c>
      <c r="L72" t="s">
        <v>977</v>
      </c>
      <c r="N72" t="s">
        <v>662</v>
      </c>
    </row>
    <row r="74" spans="1:15">
      <c r="N74" s="2"/>
    </row>
  </sheetData>
  <mergeCells count="3">
    <mergeCell ref="F2:I2"/>
    <mergeCell ref="F3:I3"/>
    <mergeCell ref="F4:I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103"/>
  <sheetViews>
    <sheetView topLeftCell="A13" workbookViewId="0">
      <selection activeCell="F92" sqref="F92"/>
    </sheetView>
  </sheetViews>
  <sheetFormatPr baseColWidth="10" defaultRowHeight="15"/>
  <cols>
    <col min="4" max="4" width="3.85546875" bestFit="1" customWidth="1"/>
    <col min="9" max="9" width="40" bestFit="1" customWidth="1"/>
    <col min="10" max="10" width="11.7109375" bestFit="1" customWidth="1"/>
    <col min="11" max="11" width="4.42578125" style="5" customWidth="1"/>
    <col min="13" max="13" width="4.42578125" style="5" customWidth="1"/>
    <col min="14" max="14" width="12.42578125" bestFit="1" customWidth="1"/>
  </cols>
  <sheetData>
    <row r="1" spans="1:16">
      <c r="K1" s="12"/>
      <c r="L1" s="10"/>
      <c r="M1" s="12"/>
    </row>
    <row r="2" spans="1:16">
      <c r="F2" s="24" t="s">
        <v>990</v>
      </c>
      <c r="G2" s="24"/>
      <c r="H2" s="24"/>
      <c r="I2" s="24"/>
      <c r="K2" s="12"/>
      <c r="L2" s="10"/>
      <c r="M2" s="12"/>
    </row>
    <row r="3" spans="1:16">
      <c r="F3" s="24" t="s">
        <v>991</v>
      </c>
      <c r="G3" s="24"/>
      <c r="H3" s="24"/>
      <c r="I3" s="24"/>
      <c r="K3" s="12"/>
      <c r="L3" s="10"/>
      <c r="M3" s="12"/>
      <c r="P3" s="1"/>
    </row>
    <row r="4" spans="1:16">
      <c r="F4" s="24" t="s">
        <v>1013</v>
      </c>
      <c r="G4" s="24"/>
      <c r="H4" s="24"/>
      <c r="I4" s="24"/>
      <c r="K4" s="12"/>
      <c r="L4" s="10"/>
      <c r="M4" s="12"/>
      <c r="P4" s="1"/>
    </row>
    <row r="5" spans="1:16">
      <c r="K5" s="12"/>
      <c r="L5" s="10"/>
      <c r="M5" s="12"/>
      <c r="P5" s="1"/>
    </row>
    <row r="6" spans="1:16">
      <c r="K6" s="12"/>
      <c r="L6" s="10"/>
      <c r="M6" s="12"/>
      <c r="P6" s="1"/>
    </row>
    <row r="7" spans="1:16">
      <c r="A7" s="3" t="s">
        <v>980</v>
      </c>
      <c r="B7" s="3" t="s">
        <v>981</v>
      </c>
      <c r="C7" s="3" t="s">
        <v>982</v>
      </c>
      <c r="D7" s="3"/>
      <c r="E7" s="3"/>
      <c r="F7" s="3" t="s">
        <v>983</v>
      </c>
      <c r="G7" s="3" t="s">
        <v>984</v>
      </c>
      <c r="H7" s="3" t="s">
        <v>985</v>
      </c>
      <c r="I7" s="3" t="s">
        <v>986</v>
      </c>
      <c r="J7" s="3" t="s">
        <v>987</v>
      </c>
      <c r="K7" s="4"/>
      <c r="L7" s="3" t="s">
        <v>988</v>
      </c>
      <c r="M7" s="4"/>
      <c r="N7" s="3" t="s">
        <v>989</v>
      </c>
      <c r="P7" s="1"/>
    </row>
    <row r="8" spans="1:16">
      <c r="I8" t="s">
        <v>1001</v>
      </c>
      <c r="N8" s="2">
        <f>+SEP!N56</f>
        <v>-1911808.7500000009</v>
      </c>
      <c r="P8" s="1"/>
    </row>
    <row r="9" spans="1:16">
      <c r="A9" t="s">
        <v>1014</v>
      </c>
      <c r="B9" s="1">
        <v>42646</v>
      </c>
      <c r="C9" t="s">
        <v>1015</v>
      </c>
      <c r="D9">
        <v>1</v>
      </c>
      <c r="E9" t="s">
        <v>69</v>
      </c>
      <c r="F9">
        <v>18062</v>
      </c>
      <c r="G9" t="s">
        <v>70</v>
      </c>
      <c r="H9" t="s">
        <v>63</v>
      </c>
      <c r="I9" t="s">
        <v>1016</v>
      </c>
      <c r="J9" s="2">
        <v>5000</v>
      </c>
      <c r="K9" s="5">
        <v>1</v>
      </c>
      <c r="N9" s="2">
        <f>+N8+J9-L9</f>
        <v>-1906808.7500000009</v>
      </c>
      <c r="P9" s="1"/>
    </row>
    <row r="10" spans="1:16">
      <c r="A10" t="s">
        <v>1017</v>
      </c>
      <c r="B10" s="1">
        <v>42646</v>
      </c>
      <c r="C10" t="s">
        <v>1018</v>
      </c>
      <c r="D10">
        <v>1</v>
      </c>
      <c r="E10" t="s">
        <v>69</v>
      </c>
      <c r="F10">
        <v>18064</v>
      </c>
      <c r="G10" t="s">
        <v>70</v>
      </c>
      <c r="H10" t="s">
        <v>63</v>
      </c>
      <c r="I10" t="s">
        <v>1019</v>
      </c>
      <c r="J10" s="2">
        <v>5000</v>
      </c>
      <c r="K10" s="5">
        <v>2</v>
      </c>
      <c r="N10" s="2">
        <f t="shared" ref="N10:N74" si="0">+N9+J10-L10</f>
        <v>-1901808.7500000009</v>
      </c>
      <c r="O10" t="s">
        <v>943</v>
      </c>
      <c r="P10" s="1">
        <v>42661</v>
      </c>
    </row>
    <row r="11" spans="1:16">
      <c r="A11" t="s">
        <v>1020</v>
      </c>
      <c r="B11" s="1">
        <v>42646</v>
      </c>
      <c r="C11" t="s">
        <v>1021</v>
      </c>
      <c r="D11">
        <v>1</v>
      </c>
      <c r="E11" t="s">
        <v>69</v>
      </c>
      <c r="F11">
        <v>18065</v>
      </c>
      <c r="G11" t="s">
        <v>70</v>
      </c>
      <c r="H11" t="s">
        <v>63</v>
      </c>
      <c r="I11" t="s">
        <v>1022</v>
      </c>
      <c r="J11" s="2">
        <v>5000</v>
      </c>
      <c r="K11" s="5">
        <v>3</v>
      </c>
      <c r="N11" s="2">
        <f t="shared" si="0"/>
        <v>-1896808.7500000009</v>
      </c>
      <c r="O11" t="s">
        <v>1087</v>
      </c>
      <c r="P11" s="1">
        <v>42662</v>
      </c>
    </row>
    <row r="12" spans="1:16">
      <c r="A12" t="s">
        <v>1023</v>
      </c>
      <c r="B12" s="1">
        <v>42646</v>
      </c>
      <c r="C12" t="s">
        <v>81</v>
      </c>
      <c r="D12">
        <v>1</v>
      </c>
      <c r="E12" t="s">
        <v>94</v>
      </c>
      <c r="F12">
        <v>35208</v>
      </c>
      <c r="G12" t="s">
        <v>0</v>
      </c>
      <c r="H12" t="s">
        <v>668</v>
      </c>
      <c r="I12" t="s">
        <v>1024</v>
      </c>
      <c r="J12" s="2">
        <v>50000</v>
      </c>
      <c r="K12" s="5" t="s">
        <v>140</v>
      </c>
      <c r="N12" s="2">
        <f t="shared" si="0"/>
        <v>-1846808.7500000009</v>
      </c>
      <c r="O12" t="s">
        <v>1089</v>
      </c>
      <c r="P12" s="1">
        <v>42662</v>
      </c>
    </row>
    <row r="13" spans="1:16">
      <c r="A13" t="s">
        <v>1025</v>
      </c>
      <c r="B13" s="1">
        <v>42646</v>
      </c>
      <c r="C13" t="s">
        <v>81</v>
      </c>
      <c r="D13">
        <v>1</v>
      </c>
      <c r="E13" t="s">
        <v>94</v>
      </c>
      <c r="F13">
        <v>35255</v>
      </c>
      <c r="G13" t="s">
        <v>0</v>
      </c>
      <c r="H13" t="s">
        <v>668</v>
      </c>
      <c r="I13" t="s">
        <v>1026</v>
      </c>
      <c r="L13" s="2">
        <v>5000</v>
      </c>
      <c r="N13" s="2">
        <f t="shared" si="0"/>
        <v>-1851808.7500000009</v>
      </c>
      <c r="P13" s="1"/>
    </row>
    <row r="14" spans="1:16">
      <c r="A14" t="s">
        <v>1027</v>
      </c>
      <c r="B14" s="1">
        <v>42647</v>
      </c>
      <c r="C14" t="s">
        <v>1028</v>
      </c>
      <c r="D14">
        <v>1</v>
      </c>
      <c r="E14" t="s">
        <v>53</v>
      </c>
      <c r="F14">
        <v>30443</v>
      </c>
      <c r="G14" t="s">
        <v>1</v>
      </c>
      <c r="H14" t="s">
        <v>11</v>
      </c>
      <c r="I14" t="s">
        <v>1029</v>
      </c>
      <c r="L14" s="2">
        <v>50000</v>
      </c>
      <c r="M14" s="5" t="s">
        <v>140</v>
      </c>
      <c r="N14" s="2">
        <f t="shared" si="0"/>
        <v>-1901808.7500000009</v>
      </c>
      <c r="O14" t="s">
        <v>827</v>
      </c>
      <c r="P14" s="1">
        <v>42663</v>
      </c>
    </row>
    <row r="15" spans="1:16">
      <c r="A15" t="s">
        <v>388</v>
      </c>
      <c r="B15" s="1">
        <v>42648</v>
      </c>
      <c r="C15" t="s">
        <v>1030</v>
      </c>
      <c r="D15">
        <v>1</v>
      </c>
      <c r="E15" t="s">
        <v>59</v>
      </c>
      <c r="F15">
        <v>2690</v>
      </c>
      <c r="G15" t="s">
        <v>2</v>
      </c>
      <c r="H15" t="s">
        <v>11</v>
      </c>
      <c r="I15" t="s">
        <v>1031</v>
      </c>
      <c r="J15" s="2">
        <v>10000</v>
      </c>
      <c r="K15" s="5">
        <v>4</v>
      </c>
      <c r="N15" s="2">
        <f t="shared" si="0"/>
        <v>-1891808.7500000009</v>
      </c>
      <c r="O15" t="s">
        <v>1107</v>
      </c>
      <c r="P15" s="1">
        <v>42667</v>
      </c>
    </row>
    <row r="16" spans="1:16">
      <c r="A16" t="s">
        <v>391</v>
      </c>
      <c r="B16" s="1">
        <v>42648</v>
      </c>
      <c r="C16" t="s">
        <v>1032</v>
      </c>
      <c r="D16">
        <v>1</v>
      </c>
      <c r="E16" t="s">
        <v>59</v>
      </c>
      <c r="F16">
        <v>2691</v>
      </c>
      <c r="G16" t="s">
        <v>2</v>
      </c>
      <c r="H16" t="s">
        <v>11</v>
      </c>
      <c r="I16" t="s">
        <v>1033</v>
      </c>
      <c r="J16" s="2">
        <v>5000</v>
      </c>
      <c r="K16" s="5">
        <v>5</v>
      </c>
      <c r="N16" s="2">
        <f t="shared" si="0"/>
        <v>-1886808.7500000009</v>
      </c>
      <c r="O16" t="s">
        <v>547</v>
      </c>
      <c r="P16" s="1">
        <v>42669</v>
      </c>
    </row>
    <row r="17" spans="1:16">
      <c r="A17" t="s">
        <v>1034</v>
      </c>
      <c r="B17" s="1">
        <v>42648</v>
      </c>
      <c r="C17" t="s">
        <v>1035</v>
      </c>
      <c r="D17">
        <v>1</v>
      </c>
      <c r="E17" t="s">
        <v>59</v>
      </c>
      <c r="F17">
        <v>2692</v>
      </c>
      <c r="G17" t="s">
        <v>2</v>
      </c>
      <c r="H17" t="s">
        <v>11</v>
      </c>
      <c r="I17" t="s">
        <v>1036</v>
      </c>
      <c r="J17" s="2">
        <v>10000</v>
      </c>
      <c r="K17" s="5">
        <v>6</v>
      </c>
      <c r="N17" s="2">
        <f t="shared" si="0"/>
        <v>-1876808.7500000009</v>
      </c>
      <c r="O17" t="s">
        <v>1125</v>
      </c>
      <c r="P17" s="1">
        <v>42671</v>
      </c>
    </row>
    <row r="18" spans="1:16">
      <c r="A18" t="s">
        <v>1037</v>
      </c>
      <c r="B18" s="1">
        <v>42648</v>
      </c>
      <c r="C18" t="s">
        <v>1038</v>
      </c>
      <c r="D18">
        <v>1</v>
      </c>
      <c r="E18" t="s">
        <v>59</v>
      </c>
      <c r="F18">
        <v>2693</v>
      </c>
      <c r="G18" t="s">
        <v>2</v>
      </c>
      <c r="H18" t="s">
        <v>11</v>
      </c>
      <c r="I18" t="s">
        <v>1039</v>
      </c>
      <c r="J18" s="2">
        <v>100000</v>
      </c>
      <c r="K18" s="5">
        <v>7</v>
      </c>
      <c r="N18" s="2">
        <f t="shared" si="0"/>
        <v>-1776808.7500000009</v>
      </c>
      <c r="O18" t="s">
        <v>1126</v>
      </c>
      <c r="P18" s="1">
        <v>42671</v>
      </c>
    </row>
    <row r="19" spans="1:16">
      <c r="A19" t="s">
        <v>1040</v>
      </c>
      <c r="B19" s="1">
        <v>42648</v>
      </c>
      <c r="C19" t="s">
        <v>1041</v>
      </c>
      <c r="D19">
        <v>1</v>
      </c>
      <c r="E19" t="s">
        <v>59</v>
      </c>
      <c r="F19">
        <v>2694</v>
      </c>
      <c r="G19" t="s">
        <v>2</v>
      </c>
      <c r="H19" t="s">
        <v>11</v>
      </c>
      <c r="I19" t="s">
        <v>1042</v>
      </c>
      <c r="J19" s="2">
        <v>10000</v>
      </c>
      <c r="K19" s="5">
        <v>8</v>
      </c>
      <c r="N19" s="2">
        <f t="shared" si="0"/>
        <v>-1766808.7500000009</v>
      </c>
      <c r="O19" t="s">
        <v>1128</v>
      </c>
      <c r="P19" s="1">
        <v>42672</v>
      </c>
    </row>
    <row r="20" spans="1:16">
      <c r="A20" t="s">
        <v>1043</v>
      </c>
      <c r="B20" s="1">
        <v>42648</v>
      </c>
      <c r="C20" t="s">
        <v>81</v>
      </c>
      <c r="D20">
        <v>1</v>
      </c>
      <c r="E20" t="s">
        <v>94</v>
      </c>
      <c r="F20">
        <v>35300</v>
      </c>
      <c r="G20" t="s">
        <v>0</v>
      </c>
      <c r="H20" t="s">
        <v>852</v>
      </c>
      <c r="I20" t="s">
        <v>970</v>
      </c>
      <c r="L20" s="2">
        <v>9500</v>
      </c>
      <c r="M20" s="5" t="s">
        <v>140</v>
      </c>
      <c r="N20" s="2">
        <f t="shared" si="0"/>
        <v>-1776308.7500000009</v>
      </c>
      <c r="O20" t="s">
        <v>1130</v>
      </c>
      <c r="P20" s="1">
        <v>42673</v>
      </c>
    </row>
    <row r="21" spans="1:16">
      <c r="A21" t="s">
        <v>1044</v>
      </c>
      <c r="B21" s="1">
        <v>42648</v>
      </c>
      <c r="C21" t="s">
        <v>81</v>
      </c>
      <c r="D21">
        <v>1</v>
      </c>
      <c r="E21" t="s">
        <v>94</v>
      </c>
      <c r="F21">
        <v>35300</v>
      </c>
      <c r="G21" t="s">
        <v>0</v>
      </c>
      <c r="H21" t="s">
        <v>852</v>
      </c>
      <c r="I21" t="s">
        <v>1045</v>
      </c>
      <c r="J21" s="2">
        <v>9500</v>
      </c>
      <c r="K21" s="5" t="s">
        <v>140</v>
      </c>
      <c r="N21" s="2">
        <f t="shared" si="0"/>
        <v>-1766808.7500000009</v>
      </c>
      <c r="O21" t="s">
        <v>1132</v>
      </c>
      <c r="P21" s="1">
        <v>42673</v>
      </c>
    </row>
    <row r="22" spans="1:16">
      <c r="A22" t="s">
        <v>1046</v>
      </c>
      <c r="B22" s="1">
        <v>42648</v>
      </c>
      <c r="C22" t="s">
        <v>81</v>
      </c>
      <c r="D22">
        <v>1</v>
      </c>
      <c r="E22" t="s">
        <v>94</v>
      </c>
      <c r="F22">
        <v>35303</v>
      </c>
      <c r="G22" t="s">
        <v>0</v>
      </c>
      <c r="H22" t="s">
        <v>852</v>
      </c>
      <c r="I22" t="s">
        <v>1047</v>
      </c>
      <c r="L22" s="2">
        <v>5009</v>
      </c>
      <c r="M22" s="5" t="s">
        <v>140</v>
      </c>
      <c r="N22" s="2">
        <f t="shared" si="0"/>
        <v>-1771817.7500000009</v>
      </c>
      <c r="P22" s="1"/>
    </row>
    <row r="23" spans="1:16">
      <c r="A23" t="s">
        <v>1048</v>
      </c>
      <c r="B23" s="1">
        <v>42648</v>
      </c>
      <c r="C23" t="s">
        <v>81</v>
      </c>
      <c r="D23">
        <v>1</v>
      </c>
      <c r="E23" t="s">
        <v>82</v>
      </c>
      <c r="F23">
        <v>35305</v>
      </c>
      <c r="G23" t="s">
        <v>5</v>
      </c>
      <c r="H23" t="s">
        <v>852</v>
      </c>
      <c r="I23" t="s">
        <v>1049</v>
      </c>
      <c r="L23" s="2">
        <v>2500</v>
      </c>
      <c r="N23" s="2">
        <f t="shared" si="0"/>
        <v>-1774317.7500000009</v>
      </c>
      <c r="P23" s="1"/>
    </row>
    <row r="24" spans="1:16">
      <c r="A24" t="s">
        <v>1050</v>
      </c>
      <c r="B24" s="1">
        <v>42649</v>
      </c>
      <c r="C24" t="s">
        <v>81</v>
      </c>
      <c r="D24">
        <v>1</v>
      </c>
      <c r="E24" t="s">
        <v>94</v>
      </c>
      <c r="F24">
        <v>35338</v>
      </c>
      <c r="G24" t="s">
        <v>0</v>
      </c>
      <c r="H24" t="s">
        <v>852</v>
      </c>
      <c r="I24" t="s">
        <v>1051</v>
      </c>
      <c r="L24" s="2">
        <v>1000</v>
      </c>
      <c r="N24" s="2">
        <f t="shared" si="0"/>
        <v>-1775317.7500000009</v>
      </c>
      <c r="P24" s="1"/>
    </row>
    <row r="25" spans="1:16">
      <c r="A25" t="s">
        <v>1052</v>
      </c>
      <c r="B25" s="1">
        <v>42650</v>
      </c>
      <c r="C25" t="s">
        <v>81</v>
      </c>
      <c r="D25">
        <v>1</v>
      </c>
      <c r="E25" t="s">
        <v>94</v>
      </c>
      <c r="F25">
        <v>35353</v>
      </c>
      <c r="G25" t="s">
        <v>0</v>
      </c>
      <c r="H25" t="s">
        <v>852</v>
      </c>
      <c r="I25" t="s">
        <v>1053</v>
      </c>
      <c r="L25" s="2">
        <v>63964.98</v>
      </c>
      <c r="M25" s="5" t="s">
        <v>140</v>
      </c>
      <c r="N25" s="2">
        <f t="shared" si="0"/>
        <v>-1839282.7300000009</v>
      </c>
      <c r="O25" t="s">
        <v>876</v>
      </c>
      <c r="P25" s="1">
        <v>42674</v>
      </c>
    </row>
    <row r="26" spans="1:16">
      <c r="A26" t="s">
        <v>1054</v>
      </c>
      <c r="B26" s="1">
        <v>42650</v>
      </c>
      <c r="C26" t="s">
        <v>81</v>
      </c>
      <c r="D26">
        <v>1</v>
      </c>
      <c r="E26" t="s">
        <v>94</v>
      </c>
      <c r="F26">
        <v>35354</v>
      </c>
      <c r="G26" t="s">
        <v>0</v>
      </c>
      <c r="H26" t="s">
        <v>852</v>
      </c>
      <c r="I26" t="s">
        <v>1055</v>
      </c>
      <c r="L26" s="2">
        <v>2000</v>
      </c>
      <c r="N26" s="2">
        <f t="shared" si="0"/>
        <v>-1841282.7300000009</v>
      </c>
      <c r="P26" s="1"/>
    </row>
    <row r="27" spans="1:16">
      <c r="A27" t="s">
        <v>1056</v>
      </c>
      <c r="B27" s="1">
        <v>42650</v>
      </c>
      <c r="C27" t="s">
        <v>81</v>
      </c>
      <c r="D27">
        <v>1</v>
      </c>
      <c r="E27" t="s">
        <v>82</v>
      </c>
      <c r="F27">
        <v>34795</v>
      </c>
      <c r="G27" t="s">
        <v>5</v>
      </c>
      <c r="H27" t="s">
        <v>668</v>
      </c>
      <c r="I27" t="s">
        <v>1057</v>
      </c>
      <c r="J27" s="2">
        <v>21000</v>
      </c>
      <c r="K27" s="5">
        <v>9</v>
      </c>
      <c r="N27" s="2">
        <f t="shared" si="0"/>
        <v>-1820282.7300000009</v>
      </c>
      <c r="O27" t="s">
        <v>648</v>
      </c>
      <c r="P27" s="1">
        <v>42674</v>
      </c>
    </row>
    <row r="28" spans="1:16">
      <c r="A28" t="s">
        <v>214</v>
      </c>
      <c r="B28" s="1">
        <v>42651</v>
      </c>
      <c r="C28" t="s">
        <v>81</v>
      </c>
      <c r="D28">
        <v>1</v>
      </c>
      <c r="E28" t="s">
        <v>94</v>
      </c>
      <c r="F28">
        <v>35357</v>
      </c>
      <c r="G28" t="s">
        <v>0</v>
      </c>
      <c r="H28" t="s">
        <v>852</v>
      </c>
      <c r="I28" t="s">
        <v>1058</v>
      </c>
      <c r="L28" s="2">
        <v>1400</v>
      </c>
      <c r="M28" s="5" t="s">
        <v>140</v>
      </c>
      <c r="N28" s="2">
        <f t="shared" si="0"/>
        <v>-1821682.7300000009</v>
      </c>
      <c r="O28" t="s">
        <v>1191</v>
      </c>
      <c r="P28" s="1">
        <v>42674</v>
      </c>
    </row>
    <row r="29" spans="1:16">
      <c r="A29" t="s">
        <v>1059</v>
      </c>
      <c r="B29" s="1">
        <v>42651</v>
      </c>
      <c r="C29" t="s">
        <v>81</v>
      </c>
      <c r="D29">
        <v>1</v>
      </c>
      <c r="E29" t="s">
        <v>94</v>
      </c>
      <c r="F29">
        <v>35357</v>
      </c>
      <c r="G29" t="s">
        <v>0</v>
      </c>
      <c r="H29" t="s">
        <v>852</v>
      </c>
      <c r="I29" t="s">
        <v>1060</v>
      </c>
      <c r="J29" s="2">
        <v>1400</v>
      </c>
      <c r="K29" s="5" t="s">
        <v>140</v>
      </c>
      <c r="N29" s="2">
        <f t="shared" si="0"/>
        <v>-1820282.7300000009</v>
      </c>
    </row>
    <row r="30" spans="1:16">
      <c r="A30" t="s">
        <v>1061</v>
      </c>
      <c r="B30" s="1">
        <v>42651</v>
      </c>
      <c r="C30" t="s">
        <v>81</v>
      </c>
      <c r="D30">
        <v>1</v>
      </c>
      <c r="E30" t="s">
        <v>94</v>
      </c>
      <c r="F30">
        <v>35365</v>
      </c>
      <c r="G30" t="s">
        <v>0</v>
      </c>
      <c r="H30" t="s">
        <v>852</v>
      </c>
      <c r="I30" t="s">
        <v>1062</v>
      </c>
      <c r="L30" s="2">
        <v>0</v>
      </c>
      <c r="N30" s="2">
        <f t="shared" si="0"/>
        <v>-1820282.7300000009</v>
      </c>
    </row>
    <row r="31" spans="1:16">
      <c r="A31" t="s">
        <v>1063</v>
      </c>
      <c r="B31" s="1">
        <v>42653</v>
      </c>
      <c r="C31" t="s">
        <v>81</v>
      </c>
      <c r="D31">
        <v>1</v>
      </c>
      <c r="E31" t="s">
        <v>94</v>
      </c>
      <c r="F31">
        <v>33894</v>
      </c>
      <c r="G31" t="s">
        <v>0</v>
      </c>
      <c r="H31" t="s">
        <v>668</v>
      </c>
      <c r="I31" t="s">
        <v>1064</v>
      </c>
      <c r="J31" s="2">
        <v>7000</v>
      </c>
      <c r="K31" s="5">
        <v>10</v>
      </c>
      <c r="N31" s="2">
        <f t="shared" si="0"/>
        <v>-1813282.7300000009</v>
      </c>
    </row>
    <row r="32" spans="1:16">
      <c r="A32" t="s">
        <v>400</v>
      </c>
      <c r="B32" s="1">
        <v>42655</v>
      </c>
      <c r="C32" t="s">
        <v>1065</v>
      </c>
      <c r="D32">
        <v>1</v>
      </c>
      <c r="E32" t="s">
        <v>59</v>
      </c>
      <c r="F32">
        <v>2755</v>
      </c>
      <c r="G32" t="s">
        <v>2</v>
      </c>
      <c r="H32" t="s">
        <v>11</v>
      </c>
      <c r="I32" t="s">
        <v>1066</v>
      </c>
      <c r="J32" s="2">
        <v>10000</v>
      </c>
      <c r="K32" s="5">
        <v>11</v>
      </c>
      <c r="N32" s="2">
        <f t="shared" si="0"/>
        <v>-1803282.7300000009</v>
      </c>
    </row>
    <row r="33" spans="1:14">
      <c r="A33" t="s">
        <v>578</v>
      </c>
      <c r="B33" s="1">
        <v>42655</v>
      </c>
      <c r="C33" t="s">
        <v>1067</v>
      </c>
      <c r="D33">
        <v>1</v>
      </c>
      <c r="E33" t="s">
        <v>59</v>
      </c>
      <c r="F33">
        <v>2758</v>
      </c>
      <c r="G33" t="s">
        <v>2</v>
      </c>
      <c r="H33" t="s">
        <v>11</v>
      </c>
      <c r="I33" t="s">
        <v>1068</v>
      </c>
      <c r="J33" s="2">
        <v>20000</v>
      </c>
      <c r="K33" s="5">
        <v>12</v>
      </c>
      <c r="N33" s="2">
        <f t="shared" si="0"/>
        <v>-1783282.7300000009</v>
      </c>
    </row>
    <row r="34" spans="1:14">
      <c r="A34" t="s">
        <v>1069</v>
      </c>
      <c r="B34" s="1">
        <v>42655</v>
      </c>
      <c r="C34" t="s">
        <v>81</v>
      </c>
      <c r="D34">
        <v>1</v>
      </c>
      <c r="E34" t="s">
        <v>94</v>
      </c>
      <c r="F34">
        <v>35404</v>
      </c>
      <c r="G34" t="s">
        <v>0</v>
      </c>
      <c r="H34" t="s">
        <v>852</v>
      </c>
      <c r="I34" t="s">
        <v>1070</v>
      </c>
      <c r="L34" s="2">
        <v>5009</v>
      </c>
      <c r="N34" s="2">
        <f t="shared" si="0"/>
        <v>-1788291.7300000009</v>
      </c>
    </row>
    <row r="35" spans="1:14">
      <c r="A35" t="s">
        <v>1071</v>
      </c>
      <c r="B35" s="1">
        <v>42655</v>
      </c>
      <c r="C35" t="s">
        <v>81</v>
      </c>
      <c r="D35">
        <v>1</v>
      </c>
      <c r="E35" t="s">
        <v>94</v>
      </c>
      <c r="F35">
        <v>35303</v>
      </c>
      <c r="G35" t="s">
        <v>0</v>
      </c>
      <c r="H35" t="s">
        <v>852</v>
      </c>
      <c r="I35" t="s">
        <v>1072</v>
      </c>
      <c r="J35" s="2">
        <v>5009</v>
      </c>
      <c r="K35" s="5" t="s">
        <v>140</v>
      </c>
      <c r="N35" s="2">
        <f t="shared" si="0"/>
        <v>-1783282.7300000009</v>
      </c>
    </row>
    <row r="36" spans="1:14">
      <c r="A36" t="s">
        <v>1073</v>
      </c>
      <c r="B36" s="1">
        <v>42657</v>
      </c>
      <c r="C36" t="s">
        <v>81</v>
      </c>
      <c r="D36">
        <v>1</v>
      </c>
      <c r="E36" t="s">
        <v>94</v>
      </c>
      <c r="F36">
        <v>35454</v>
      </c>
      <c r="G36" t="s">
        <v>0</v>
      </c>
      <c r="H36" t="s">
        <v>668</v>
      </c>
      <c r="I36" t="s">
        <v>1074</v>
      </c>
      <c r="L36" s="2">
        <v>2000</v>
      </c>
      <c r="M36" s="5" t="s">
        <v>140</v>
      </c>
      <c r="N36" s="2">
        <f t="shared" si="0"/>
        <v>-1785282.7300000009</v>
      </c>
    </row>
    <row r="37" spans="1:14">
      <c r="A37" t="s">
        <v>1075</v>
      </c>
      <c r="B37" s="1">
        <v>42659</v>
      </c>
      <c r="C37" t="s">
        <v>81</v>
      </c>
      <c r="D37">
        <v>1</v>
      </c>
      <c r="E37" t="s">
        <v>94</v>
      </c>
      <c r="F37">
        <v>35479</v>
      </c>
      <c r="G37" t="s">
        <v>0</v>
      </c>
      <c r="H37" t="s">
        <v>852</v>
      </c>
      <c r="I37" t="s">
        <v>1076</v>
      </c>
      <c r="L37" s="2">
        <v>150000</v>
      </c>
      <c r="M37" s="5" t="s">
        <v>140</v>
      </c>
      <c r="N37" s="2">
        <f t="shared" si="0"/>
        <v>-1935282.7300000009</v>
      </c>
    </row>
    <row r="38" spans="1:14">
      <c r="A38" t="s">
        <v>1077</v>
      </c>
      <c r="B38" s="1">
        <v>42659</v>
      </c>
      <c r="C38" t="s">
        <v>81</v>
      </c>
      <c r="D38">
        <v>1</v>
      </c>
      <c r="E38" t="s">
        <v>94</v>
      </c>
      <c r="F38">
        <v>35479</v>
      </c>
      <c r="G38" t="s">
        <v>0</v>
      </c>
      <c r="H38" t="s">
        <v>852</v>
      </c>
      <c r="I38" t="s">
        <v>1078</v>
      </c>
      <c r="J38" s="2">
        <v>150000</v>
      </c>
      <c r="K38" s="5" t="s">
        <v>140</v>
      </c>
      <c r="N38" s="2">
        <f t="shared" si="0"/>
        <v>-1785282.7300000009</v>
      </c>
    </row>
    <row r="39" spans="1:14">
      <c r="A39" t="s">
        <v>1079</v>
      </c>
      <c r="B39" s="1">
        <v>42660</v>
      </c>
      <c r="C39" t="s">
        <v>81</v>
      </c>
      <c r="D39">
        <v>1</v>
      </c>
      <c r="E39" t="s">
        <v>82</v>
      </c>
      <c r="F39">
        <v>35482</v>
      </c>
      <c r="G39" t="s">
        <v>5</v>
      </c>
      <c r="H39" t="s">
        <v>668</v>
      </c>
      <c r="I39" t="s">
        <v>1080</v>
      </c>
      <c r="L39" s="2">
        <v>5000</v>
      </c>
      <c r="N39" s="2">
        <f t="shared" si="0"/>
        <v>-1790282.7300000009</v>
      </c>
    </row>
    <row r="40" spans="1:14">
      <c r="A40" t="s">
        <v>1382</v>
      </c>
      <c r="B40" s="1">
        <v>43026</v>
      </c>
      <c r="C40" t="s">
        <v>81</v>
      </c>
      <c r="D40">
        <v>1</v>
      </c>
      <c r="E40" t="s">
        <v>82</v>
      </c>
      <c r="I40" t="s">
        <v>1383</v>
      </c>
      <c r="L40" s="2">
        <v>1000</v>
      </c>
      <c r="N40" s="2">
        <f t="shared" si="0"/>
        <v>-1791282.7300000009</v>
      </c>
    </row>
    <row r="41" spans="1:14">
      <c r="A41" t="s">
        <v>943</v>
      </c>
      <c r="B41" s="1">
        <v>42661</v>
      </c>
      <c r="C41" t="s">
        <v>81</v>
      </c>
      <c r="D41">
        <v>1</v>
      </c>
      <c r="E41" t="s">
        <v>94</v>
      </c>
      <c r="F41">
        <v>35510</v>
      </c>
      <c r="G41" t="s">
        <v>0</v>
      </c>
      <c r="H41" t="s">
        <v>852</v>
      </c>
      <c r="I41" t="s">
        <v>1081</v>
      </c>
      <c r="L41" s="2">
        <v>3000</v>
      </c>
      <c r="N41" s="2">
        <f t="shared" si="0"/>
        <v>-1794282.7300000009</v>
      </c>
    </row>
    <row r="42" spans="1:14">
      <c r="A42" t="s">
        <v>512</v>
      </c>
      <c r="B42" s="1">
        <v>42662</v>
      </c>
      <c r="C42" t="s">
        <v>1082</v>
      </c>
      <c r="D42">
        <v>1</v>
      </c>
      <c r="E42" t="s">
        <v>59</v>
      </c>
      <c r="F42">
        <v>2777</v>
      </c>
      <c r="G42" t="s">
        <v>2</v>
      </c>
      <c r="H42" t="s">
        <v>63</v>
      </c>
      <c r="I42" t="s">
        <v>1053</v>
      </c>
      <c r="J42" s="2">
        <v>63964.98</v>
      </c>
      <c r="K42" s="5" t="s">
        <v>140</v>
      </c>
      <c r="N42" s="2">
        <f t="shared" si="0"/>
        <v>-1730317.7500000009</v>
      </c>
    </row>
    <row r="43" spans="1:14">
      <c r="A43" t="s">
        <v>1083</v>
      </c>
      <c r="B43" s="1">
        <v>42662</v>
      </c>
      <c r="C43" t="s">
        <v>81</v>
      </c>
      <c r="D43">
        <v>1</v>
      </c>
      <c r="E43" t="s">
        <v>94</v>
      </c>
      <c r="F43">
        <v>35520</v>
      </c>
      <c r="G43" t="s">
        <v>0</v>
      </c>
      <c r="H43" t="s">
        <v>668</v>
      </c>
      <c r="I43" t="s">
        <v>1084</v>
      </c>
      <c r="L43" s="2">
        <v>50000</v>
      </c>
      <c r="M43" s="5" t="s">
        <v>140</v>
      </c>
      <c r="N43" s="2">
        <f t="shared" si="0"/>
        <v>-1780317.7500000009</v>
      </c>
    </row>
    <row r="44" spans="1:14">
      <c r="A44" t="s">
        <v>1085</v>
      </c>
      <c r="B44" s="1">
        <v>42662</v>
      </c>
      <c r="C44" t="s">
        <v>81</v>
      </c>
      <c r="D44">
        <v>1</v>
      </c>
      <c r="E44" t="s">
        <v>94</v>
      </c>
      <c r="F44">
        <v>35526</v>
      </c>
      <c r="G44" t="s">
        <v>0</v>
      </c>
      <c r="H44" t="s">
        <v>852</v>
      </c>
      <c r="I44" t="s">
        <v>1086</v>
      </c>
      <c r="L44" s="2">
        <v>3200</v>
      </c>
      <c r="M44" s="5" t="s">
        <v>140</v>
      </c>
      <c r="N44" s="2">
        <f t="shared" si="0"/>
        <v>-1783517.7500000009</v>
      </c>
    </row>
    <row r="45" spans="1:14">
      <c r="A45" t="s">
        <v>1087</v>
      </c>
      <c r="B45" s="1">
        <v>42662</v>
      </c>
      <c r="C45" t="s">
        <v>81</v>
      </c>
      <c r="D45">
        <v>1</v>
      </c>
      <c r="E45" t="s">
        <v>94</v>
      </c>
      <c r="F45">
        <v>35527</v>
      </c>
      <c r="G45" t="s">
        <v>0</v>
      </c>
      <c r="H45" t="s">
        <v>852</v>
      </c>
      <c r="I45" t="s">
        <v>1088</v>
      </c>
      <c r="L45" s="2">
        <v>1000</v>
      </c>
      <c r="N45" s="2">
        <f t="shared" si="0"/>
        <v>-1784517.7500000009</v>
      </c>
    </row>
    <row r="46" spans="1:14">
      <c r="A46" t="s">
        <v>1089</v>
      </c>
      <c r="B46" s="1">
        <v>42662</v>
      </c>
      <c r="C46" t="s">
        <v>81</v>
      </c>
      <c r="D46">
        <v>1</v>
      </c>
      <c r="E46" t="s">
        <v>94</v>
      </c>
      <c r="F46">
        <v>35533</v>
      </c>
      <c r="G46" t="s">
        <v>0</v>
      </c>
      <c r="H46" t="s">
        <v>852</v>
      </c>
      <c r="I46" t="s">
        <v>1090</v>
      </c>
      <c r="L46" s="11">
        <v>0</v>
      </c>
      <c r="N46" s="2">
        <f t="shared" si="0"/>
        <v>-1784517.7500000009</v>
      </c>
    </row>
    <row r="47" spans="1:14">
      <c r="A47" t="s">
        <v>611</v>
      </c>
      <c r="B47" s="1">
        <v>42663</v>
      </c>
      <c r="C47" t="s">
        <v>81</v>
      </c>
      <c r="D47">
        <v>1</v>
      </c>
      <c r="E47" t="s">
        <v>94</v>
      </c>
      <c r="F47">
        <v>35540</v>
      </c>
      <c r="G47" t="s">
        <v>0</v>
      </c>
      <c r="H47" t="s">
        <v>668</v>
      </c>
      <c r="I47" t="s">
        <v>1091</v>
      </c>
      <c r="L47" s="2">
        <v>150000</v>
      </c>
      <c r="N47" s="2">
        <f t="shared" si="0"/>
        <v>-1934517.7500000009</v>
      </c>
    </row>
    <row r="48" spans="1:14">
      <c r="A48" t="s">
        <v>827</v>
      </c>
      <c r="B48" s="1">
        <v>42663</v>
      </c>
      <c r="C48" t="s">
        <v>81</v>
      </c>
      <c r="D48">
        <v>1</v>
      </c>
      <c r="E48" t="s">
        <v>94</v>
      </c>
      <c r="F48">
        <v>35543</v>
      </c>
      <c r="G48" t="s">
        <v>0</v>
      </c>
      <c r="H48" t="s">
        <v>668</v>
      </c>
      <c r="I48" t="s">
        <v>1092</v>
      </c>
      <c r="L48" s="2">
        <v>20000</v>
      </c>
      <c r="N48" s="2">
        <f t="shared" si="0"/>
        <v>-1954517.7500000009</v>
      </c>
    </row>
    <row r="49" spans="1:14">
      <c r="A49" t="s">
        <v>1093</v>
      </c>
      <c r="B49" s="1">
        <v>42663</v>
      </c>
      <c r="C49" t="s">
        <v>81</v>
      </c>
      <c r="D49">
        <v>1</v>
      </c>
      <c r="E49" t="s">
        <v>94</v>
      </c>
      <c r="F49">
        <v>35526</v>
      </c>
      <c r="G49" t="s">
        <v>0</v>
      </c>
      <c r="H49" t="s">
        <v>852</v>
      </c>
      <c r="I49" t="s">
        <v>1094</v>
      </c>
      <c r="J49" s="2">
        <v>3200</v>
      </c>
      <c r="K49" s="5" t="s">
        <v>140</v>
      </c>
      <c r="N49" s="2">
        <f t="shared" si="0"/>
        <v>-1951317.7500000009</v>
      </c>
    </row>
    <row r="50" spans="1:14">
      <c r="A50" t="s">
        <v>1095</v>
      </c>
      <c r="B50" s="1">
        <v>42664</v>
      </c>
      <c r="C50" t="s">
        <v>81</v>
      </c>
      <c r="D50">
        <v>1</v>
      </c>
      <c r="E50" t="s">
        <v>94</v>
      </c>
      <c r="F50">
        <v>35570</v>
      </c>
      <c r="G50" t="s">
        <v>0</v>
      </c>
      <c r="H50" t="s">
        <v>668</v>
      </c>
      <c r="I50" t="s">
        <v>1096</v>
      </c>
      <c r="L50" s="2">
        <v>89932.12</v>
      </c>
      <c r="M50" s="5" t="s">
        <v>140</v>
      </c>
      <c r="N50" s="2">
        <f t="shared" si="0"/>
        <v>-2041249.870000001</v>
      </c>
    </row>
    <row r="51" spans="1:14">
      <c r="A51" t="s">
        <v>1097</v>
      </c>
      <c r="B51" s="1">
        <v>42664</v>
      </c>
      <c r="C51" t="s">
        <v>81</v>
      </c>
      <c r="D51">
        <v>1</v>
      </c>
      <c r="E51" t="s">
        <v>94</v>
      </c>
      <c r="F51">
        <v>35571</v>
      </c>
      <c r="G51" t="s">
        <v>0</v>
      </c>
      <c r="H51" t="s">
        <v>668</v>
      </c>
      <c r="I51" t="s">
        <v>1096</v>
      </c>
      <c r="L51" s="2">
        <v>198696.72</v>
      </c>
      <c r="M51" s="5" t="s">
        <v>140</v>
      </c>
      <c r="N51" s="2">
        <f t="shared" si="0"/>
        <v>-2239946.5900000012</v>
      </c>
    </row>
    <row r="52" spans="1:14">
      <c r="A52" t="s">
        <v>1098</v>
      </c>
      <c r="B52" s="1">
        <v>42664</v>
      </c>
      <c r="C52" t="s">
        <v>81</v>
      </c>
      <c r="D52">
        <v>1</v>
      </c>
      <c r="E52" t="s">
        <v>94</v>
      </c>
      <c r="F52">
        <v>35576</v>
      </c>
      <c r="G52" t="s">
        <v>0</v>
      </c>
      <c r="H52" t="s">
        <v>852</v>
      </c>
      <c r="I52" t="s">
        <v>1099</v>
      </c>
      <c r="L52" s="2">
        <v>3200</v>
      </c>
      <c r="M52" s="5" t="s">
        <v>140</v>
      </c>
      <c r="N52" s="2">
        <f t="shared" si="0"/>
        <v>-2243146.5900000012</v>
      </c>
    </row>
    <row r="53" spans="1:14">
      <c r="A53" t="s">
        <v>841</v>
      </c>
      <c r="B53" s="1">
        <v>42664</v>
      </c>
      <c r="C53" t="s">
        <v>81</v>
      </c>
      <c r="D53">
        <v>1</v>
      </c>
      <c r="E53" t="s">
        <v>94</v>
      </c>
      <c r="F53">
        <v>35576</v>
      </c>
      <c r="G53" t="s">
        <v>0</v>
      </c>
      <c r="H53" t="s">
        <v>852</v>
      </c>
      <c r="I53" t="s">
        <v>1100</v>
      </c>
      <c r="J53" s="2">
        <v>3200</v>
      </c>
      <c r="K53" s="5" t="s">
        <v>140</v>
      </c>
      <c r="N53" s="2">
        <f t="shared" si="0"/>
        <v>-2239946.5900000012</v>
      </c>
    </row>
    <row r="54" spans="1:14">
      <c r="A54" t="s">
        <v>1101</v>
      </c>
      <c r="B54" s="1">
        <v>42665</v>
      </c>
      <c r="C54" t="s">
        <v>1102</v>
      </c>
      <c r="D54">
        <v>1</v>
      </c>
      <c r="E54" t="s">
        <v>59</v>
      </c>
      <c r="F54">
        <v>2805</v>
      </c>
      <c r="G54" t="s">
        <v>2</v>
      </c>
      <c r="H54" t="s">
        <v>11</v>
      </c>
      <c r="I54" t="s">
        <v>1096</v>
      </c>
      <c r="J54" s="2">
        <v>198696.72</v>
      </c>
      <c r="K54" s="5" t="s">
        <v>140</v>
      </c>
      <c r="N54" s="2">
        <f t="shared" si="0"/>
        <v>-2041249.8700000013</v>
      </c>
    </row>
    <row r="55" spans="1:14">
      <c r="A55" t="s">
        <v>77</v>
      </c>
      <c r="B55" s="1">
        <v>42665</v>
      </c>
      <c r="C55" t="s">
        <v>1103</v>
      </c>
      <c r="D55">
        <v>1</v>
      </c>
      <c r="E55" t="s">
        <v>59</v>
      </c>
      <c r="F55">
        <v>2806</v>
      </c>
      <c r="G55" t="s">
        <v>2</v>
      </c>
      <c r="H55" t="s">
        <v>11</v>
      </c>
      <c r="I55" t="s">
        <v>1104</v>
      </c>
      <c r="J55" s="2">
        <v>89932.12</v>
      </c>
      <c r="K55" s="5" t="s">
        <v>140</v>
      </c>
      <c r="N55" s="2">
        <f t="shared" si="0"/>
        <v>-1951317.7500000014</v>
      </c>
    </row>
    <row r="56" spans="1:14">
      <c r="A56" t="s">
        <v>1105</v>
      </c>
      <c r="B56" s="1">
        <v>42667</v>
      </c>
      <c r="C56" t="s">
        <v>81</v>
      </c>
      <c r="D56">
        <v>1</v>
      </c>
      <c r="E56" t="s">
        <v>94</v>
      </c>
      <c r="F56">
        <v>35454</v>
      </c>
      <c r="G56" t="s">
        <v>0</v>
      </c>
      <c r="H56" t="s">
        <v>668</v>
      </c>
      <c r="I56" t="s">
        <v>1106</v>
      </c>
      <c r="J56" s="2">
        <v>2000</v>
      </c>
      <c r="K56" s="5" t="s">
        <v>140</v>
      </c>
      <c r="N56" s="2">
        <f t="shared" si="0"/>
        <v>-1949317.7500000014</v>
      </c>
    </row>
    <row r="57" spans="1:14">
      <c r="A57" t="s">
        <v>1107</v>
      </c>
      <c r="B57" s="1">
        <v>42667</v>
      </c>
      <c r="C57" t="s">
        <v>81</v>
      </c>
      <c r="D57">
        <v>1</v>
      </c>
      <c r="E57" t="s">
        <v>94</v>
      </c>
      <c r="F57">
        <v>35622</v>
      </c>
      <c r="G57" t="s">
        <v>0</v>
      </c>
      <c r="H57" t="s">
        <v>668</v>
      </c>
      <c r="I57" t="s">
        <v>1108</v>
      </c>
      <c r="L57" s="2">
        <v>20000</v>
      </c>
      <c r="N57" s="2">
        <f t="shared" si="0"/>
        <v>-1969317.7500000014</v>
      </c>
    </row>
    <row r="58" spans="1:14">
      <c r="A58" t="s">
        <v>1109</v>
      </c>
      <c r="B58" s="1">
        <v>42668</v>
      </c>
      <c r="C58" t="s">
        <v>81</v>
      </c>
      <c r="D58">
        <v>1</v>
      </c>
      <c r="E58" t="s">
        <v>94</v>
      </c>
      <c r="F58">
        <v>35642</v>
      </c>
      <c r="G58" t="s">
        <v>0</v>
      </c>
      <c r="H58" t="s">
        <v>668</v>
      </c>
      <c r="I58" t="s">
        <v>1110</v>
      </c>
      <c r="L58" s="2">
        <v>234300</v>
      </c>
      <c r="M58" s="5" t="s">
        <v>140</v>
      </c>
      <c r="N58" s="2">
        <f t="shared" si="0"/>
        <v>-2203617.7500000014</v>
      </c>
    </row>
    <row r="59" spans="1:14">
      <c r="A59" t="s">
        <v>854</v>
      </c>
      <c r="B59" s="1">
        <v>42668</v>
      </c>
      <c r="C59" t="s">
        <v>81</v>
      </c>
      <c r="D59">
        <v>1</v>
      </c>
      <c r="E59" t="s">
        <v>94</v>
      </c>
      <c r="F59">
        <v>35642</v>
      </c>
      <c r="G59" t="s">
        <v>0</v>
      </c>
      <c r="H59" t="s">
        <v>668</v>
      </c>
      <c r="I59" t="s">
        <v>1111</v>
      </c>
      <c r="J59" s="2">
        <v>234300</v>
      </c>
      <c r="K59" s="5" t="s">
        <v>140</v>
      </c>
      <c r="N59" s="2">
        <f t="shared" si="0"/>
        <v>-1969317.7500000014</v>
      </c>
    </row>
    <row r="60" spans="1:14">
      <c r="A60" t="s">
        <v>1112</v>
      </c>
      <c r="B60" s="1">
        <v>42669</v>
      </c>
      <c r="C60" t="s">
        <v>81</v>
      </c>
      <c r="D60">
        <v>1</v>
      </c>
      <c r="E60" t="s">
        <v>10</v>
      </c>
      <c r="F60">
        <v>29207</v>
      </c>
      <c r="G60" t="s">
        <v>3</v>
      </c>
      <c r="H60" t="s">
        <v>11</v>
      </c>
      <c r="I60" t="s">
        <v>1113</v>
      </c>
      <c r="J60" s="2">
        <v>5000</v>
      </c>
      <c r="K60" s="5">
        <v>13</v>
      </c>
      <c r="N60" s="2">
        <f t="shared" si="0"/>
        <v>-1964317.7500000014</v>
      </c>
    </row>
    <row r="61" spans="1:14">
      <c r="A61" t="s">
        <v>1114</v>
      </c>
      <c r="B61" s="1">
        <v>42669</v>
      </c>
      <c r="C61" t="s">
        <v>81</v>
      </c>
      <c r="D61">
        <v>1</v>
      </c>
      <c r="E61" t="s">
        <v>10</v>
      </c>
      <c r="F61">
        <v>29208</v>
      </c>
      <c r="G61" t="s">
        <v>3</v>
      </c>
      <c r="H61" t="s">
        <v>11</v>
      </c>
      <c r="I61" t="s">
        <v>1113</v>
      </c>
      <c r="J61" s="2">
        <v>15000</v>
      </c>
      <c r="K61" s="5">
        <v>13</v>
      </c>
      <c r="N61" s="2">
        <f t="shared" si="0"/>
        <v>-1949317.7500000014</v>
      </c>
    </row>
    <row r="62" spans="1:14">
      <c r="A62" t="s">
        <v>1115</v>
      </c>
      <c r="B62" s="1">
        <v>42669</v>
      </c>
      <c r="C62" t="s">
        <v>1116</v>
      </c>
      <c r="D62">
        <v>1</v>
      </c>
      <c r="E62" t="s">
        <v>59</v>
      </c>
      <c r="F62">
        <v>2828</v>
      </c>
      <c r="G62" t="s">
        <v>2</v>
      </c>
      <c r="H62" t="s">
        <v>11</v>
      </c>
      <c r="I62" t="s">
        <v>912</v>
      </c>
      <c r="J62" s="2">
        <v>10000</v>
      </c>
      <c r="K62" s="5">
        <v>14</v>
      </c>
      <c r="N62" s="2">
        <f t="shared" si="0"/>
        <v>-1939317.7500000014</v>
      </c>
    </row>
    <row r="63" spans="1:14">
      <c r="A63" t="s">
        <v>878</v>
      </c>
      <c r="B63" s="1">
        <v>42669</v>
      </c>
      <c r="C63" t="s">
        <v>1117</v>
      </c>
      <c r="D63">
        <v>1</v>
      </c>
      <c r="E63" t="s">
        <v>59</v>
      </c>
      <c r="F63">
        <v>2830</v>
      </c>
      <c r="G63" t="s">
        <v>2</v>
      </c>
      <c r="H63" t="s">
        <v>11</v>
      </c>
      <c r="I63" t="s">
        <v>1118</v>
      </c>
      <c r="J63" s="2">
        <v>5000</v>
      </c>
      <c r="K63" s="5">
        <v>15</v>
      </c>
      <c r="N63" s="2">
        <f t="shared" si="0"/>
        <v>-1934317.7500000014</v>
      </c>
    </row>
    <row r="64" spans="1:14">
      <c r="A64" t="s">
        <v>547</v>
      </c>
      <c r="B64" s="1">
        <v>42669</v>
      </c>
      <c r="C64" t="s">
        <v>81</v>
      </c>
      <c r="D64">
        <v>1</v>
      </c>
      <c r="E64" t="s">
        <v>94</v>
      </c>
      <c r="F64">
        <v>35664</v>
      </c>
      <c r="G64" t="s">
        <v>0</v>
      </c>
      <c r="H64" t="s">
        <v>852</v>
      </c>
      <c r="I64" t="s">
        <v>1119</v>
      </c>
      <c r="L64" s="2">
        <v>1000</v>
      </c>
      <c r="N64" s="2">
        <f t="shared" si="0"/>
        <v>-1935317.7500000014</v>
      </c>
    </row>
    <row r="65" spans="1:14">
      <c r="A65" t="s">
        <v>1120</v>
      </c>
      <c r="B65" s="1">
        <v>42670</v>
      </c>
      <c r="C65" t="s">
        <v>81</v>
      </c>
      <c r="D65">
        <v>1</v>
      </c>
      <c r="E65" t="s">
        <v>94</v>
      </c>
      <c r="F65">
        <v>35520</v>
      </c>
      <c r="G65" t="s">
        <v>0</v>
      </c>
      <c r="H65" t="s">
        <v>668</v>
      </c>
      <c r="I65" t="s">
        <v>1121</v>
      </c>
      <c r="J65" s="2">
        <v>50000</v>
      </c>
      <c r="K65" s="5" t="s">
        <v>140</v>
      </c>
      <c r="N65" s="2">
        <f t="shared" si="0"/>
        <v>-1885317.7500000014</v>
      </c>
    </row>
    <row r="66" spans="1:14">
      <c r="A66" t="s">
        <v>1122</v>
      </c>
      <c r="B66" s="1">
        <v>42671</v>
      </c>
      <c r="C66" s="10" t="s">
        <v>1123</v>
      </c>
      <c r="D66" s="10">
        <v>1</v>
      </c>
      <c r="E66" s="10" t="s">
        <v>69</v>
      </c>
      <c r="F66" s="10">
        <v>18133</v>
      </c>
      <c r="G66" s="10" t="s">
        <v>70</v>
      </c>
      <c r="H66" s="10" t="s">
        <v>11</v>
      </c>
      <c r="I66" s="10" t="s">
        <v>1124</v>
      </c>
      <c r="J66" s="11">
        <v>0</v>
      </c>
      <c r="N66" s="2">
        <f t="shared" si="0"/>
        <v>-1885317.7500000014</v>
      </c>
    </row>
    <row r="67" spans="1:14">
      <c r="A67" t="s">
        <v>1125</v>
      </c>
      <c r="B67" s="1">
        <v>42671</v>
      </c>
      <c r="C67" t="s">
        <v>81</v>
      </c>
      <c r="D67">
        <v>1</v>
      </c>
      <c r="E67" t="s">
        <v>94</v>
      </c>
      <c r="F67">
        <v>35697</v>
      </c>
      <c r="G67" t="s">
        <v>0</v>
      </c>
      <c r="H67" t="s">
        <v>852</v>
      </c>
      <c r="I67" t="s">
        <v>130</v>
      </c>
      <c r="L67" s="2">
        <v>0</v>
      </c>
      <c r="N67" s="2">
        <f t="shared" si="0"/>
        <v>-1885317.7500000014</v>
      </c>
    </row>
    <row r="68" spans="1:14">
      <c r="A68" t="s">
        <v>1126</v>
      </c>
      <c r="B68" s="1">
        <v>42671</v>
      </c>
      <c r="C68" t="s">
        <v>81</v>
      </c>
      <c r="D68">
        <v>1</v>
      </c>
      <c r="E68" t="s">
        <v>94</v>
      </c>
      <c r="F68">
        <v>35707</v>
      </c>
      <c r="G68" t="s">
        <v>0</v>
      </c>
      <c r="H68" t="s">
        <v>668</v>
      </c>
      <c r="I68" t="s">
        <v>1127</v>
      </c>
      <c r="L68" s="2">
        <v>10000</v>
      </c>
      <c r="N68" s="2">
        <f t="shared" si="0"/>
        <v>-1895317.7500000014</v>
      </c>
    </row>
    <row r="69" spans="1:14">
      <c r="A69" t="s">
        <v>1128</v>
      </c>
      <c r="B69" s="1">
        <v>42672</v>
      </c>
      <c r="C69" t="s">
        <v>81</v>
      </c>
      <c r="D69">
        <v>1</v>
      </c>
      <c r="E69" t="s">
        <v>94</v>
      </c>
      <c r="F69">
        <v>35726</v>
      </c>
      <c r="G69" t="s">
        <v>0</v>
      </c>
      <c r="H69" t="s">
        <v>668</v>
      </c>
      <c r="I69" t="s">
        <v>1129</v>
      </c>
      <c r="L69" s="2">
        <v>28000</v>
      </c>
      <c r="N69" s="2">
        <f t="shared" si="0"/>
        <v>-1923317.7500000014</v>
      </c>
    </row>
    <row r="70" spans="1:14">
      <c r="A70" t="s">
        <v>1130</v>
      </c>
      <c r="B70" s="1">
        <v>42673</v>
      </c>
      <c r="C70" t="s">
        <v>81</v>
      </c>
      <c r="D70">
        <v>1</v>
      </c>
      <c r="E70" t="s">
        <v>94</v>
      </c>
      <c r="F70">
        <v>35729</v>
      </c>
      <c r="G70" t="s">
        <v>0</v>
      </c>
      <c r="H70" t="s">
        <v>852</v>
      </c>
      <c r="I70" t="s">
        <v>1131</v>
      </c>
      <c r="L70" s="2">
        <v>0</v>
      </c>
      <c r="N70" s="2">
        <f t="shared" si="0"/>
        <v>-1923317.7500000014</v>
      </c>
    </row>
    <row r="71" spans="1:14">
      <c r="A71" t="s">
        <v>1132</v>
      </c>
      <c r="B71" s="1">
        <v>42673</v>
      </c>
      <c r="C71" t="s">
        <v>81</v>
      </c>
      <c r="D71">
        <v>1</v>
      </c>
      <c r="E71" t="s">
        <v>94</v>
      </c>
      <c r="F71">
        <v>35730</v>
      </c>
      <c r="G71" t="s">
        <v>0</v>
      </c>
      <c r="H71" t="s">
        <v>852</v>
      </c>
      <c r="I71" t="s">
        <v>1129</v>
      </c>
      <c r="L71" s="2">
        <v>7000</v>
      </c>
      <c r="N71" s="2">
        <f t="shared" si="0"/>
        <v>-1930317.7500000014</v>
      </c>
    </row>
    <row r="72" spans="1:14">
      <c r="A72" t="s">
        <v>1133</v>
      </c>
      <c r="B72" s="1">
        <v>42674</v>
      </c>
      <c r="C72">
        <v>23159</v>
      </c>
      <c r="D72" s="10">
        <v>1</v>
      </c>
      <c r="E72" s="10" t="s">
        <v>53</v>
      </c>
      <c r="F72" s="10">
        <v>30609</v>
      </c>
      <c r="G72" s="10" t="s">
        <v>1</v>
      </c>
      <c r="H72" s="10" t="s">
        <v>375</v>
      </c>
      <c r="I72" s="10" t="s">
        <v>1134</v>
      </c>
      <c r="J72" s="11">
        <v>2500</v>
      </c>
      <c r="K72" s="5">
        <v>37</v>
      </c>
      <c r="N72" s="2">
        <f t="shared" si="0"/>
        <v>-1927817.7500000014</v>
      </c>
    </row>
    <row r="73" spans="1:14">
      <c r="A73" t="s">
        <v>1135</v>
      </c>
      <c r="B73" s="1">
        <v>42674</v>
      </c>
      <c r="C73">
        <v>23381</v>
      </c>
      <c r="D73">
        <v>1</v>
      </c>
      <c r="E73" t="s">
        <v>53</v>
      </c>
      <c r="F73">
        <v>30610</v>
      </c>
      <c r="G73" t="s">
        <v>1</v>
      </c>
      <c r="H73" t="s">
        <v>375</v>
      </c>
      <c r="I73" t="s">
        <v>1136</v>
      </c>
      <c r="J73" s="2">
        <v>2300</v>
      </c>
      <c r="K73" s="5">
        <v>16</v>
      </c>
      <c r="N73" s="2">
        <f t="shared" si="0"/>
        <v>-1925517.7500000014</v>
      </c>
    </row>
    <row r="74" spans="1:14">
      <c r="A74" t="s">
        <v>1137</v>
      </c>
      <c r="B74" s="1">
        <v>42674</v>
      </c>
      <c r="C74">
        <v>23382</v>
      </c>
      <c r="D74">
        <v>1</v>
      </c>
      <c r="E74" t="s">
        <v>53</v>
      </c>
      <c r="F74">
        <v>30611</v>
      </c>
      <c r="G74" t="s">
        <v>1</v>
      </c>
      <c r="H74" t="s">
        <v>375</v>
      </c>
      <c r="I74" t="s">
        <v>1138</v>
      </c>
      <c r="J74" s="2">
        <v>9544</v>
      </c>
      <c r="K74" s="5">
        <v>17</v>
      </c>
      <c r="N74" s="2">
        <f t="shared" si="0"/>
        <v>-1915973.7500000014</v>
      </c>
    </row>
    <row r="75" spans="1:14">
      <c r="A75" t="s">
        <v>1139</v>
      </c>
      <c r="B75" s="1">
        <v>42674</v>
      </c>
      <c r="C75">
        <v>23855</v>
      </c>
      <c r="D75">
        <v>1</v>
      </c>
      <c r="E75" t="s">
        <v>53</v>
      </c>
      <c r="F75">
        <v>30612</v>
      </c>
      <c r="G75" t="s">
        <v>1</v>
      </c>
      <c r="H75" t="s">
        <v>375</v>
      </c>
      <c r="I75" t="s">
        <v>1140</v>
      </c>
      <c r="J75" s="2">
        <v>10500</v>
      </c>
      <c r="K75" s="5">
        <v>18</v>
      </c>
      <c r="N75" s="2">
        <f t="shared" ref="N75:N100" si="1">+N74+J75-L75</f>
        <v>-1905473.7500000014</v>
      </c>
    </row>
    <row r="76" spans="1:14">
      <c r="A76" t="s">
        <v>1141</v>
      </c>
      <c r="B76" s="1">
        <v>42674</v>
      </c>
      <c r="C76">
        <v>27421</v>
      </c>
      <c r="D76">
        <v>1</v>
      </c>
      <c r="E76" t="s">
        <v>53</v>
      </c>
      <c r="F76">
        <v>30613</v>
      </c>
      <c r="G76" t="s">
        <v>1</v>
      </c>
      <c r="H76" t="s">
        <v>375</v>
      </c>
      <c r="I76" t="s">
        <v>1142</v>
      </c>
      <c r="J76" s="2">
        <v>10961</v>
      </c>
      <c r="K76" s="5">
        <v>19</v>
      </c>
      <c r="N76" s="2">
        <f t="shared" si="1"/>
        <v>-1894512.7500000014</v>
      </c>
    </row>
    <row r="77" spans="1:14">
      <c r="A77" t="s">
        <v>1143</v>
      </c>
      <c r="B77" s="1">
        <v>42674</v>
      </c>
      <c r="C77">
        <v>27720</v>
      </c>
      <c r="D77">
        <v>1</v>
      </c>
      <c r="E77" t="s">
        <v>53</v>
      </c>
      <c r="F77">
        <v>30614</v>
      </c>
      <c r="G77" t="s">
        <v>1</v>
      </c>
      <c r="H77" t="s">
        <v>375</v>
      </c>
      <c r="I77" t="s">
        <v>1144</v>
      </c>
      <c r="J77" s="2">
        <v>8537</v>
      </c>
      <c r="K77" s="5">
        <v>20</v>
      </c>
      <c r="N77" s="2">
        <f t="shared" si="1"/>
        <v>-1885975.7500000014</v>
      </c>
    </row>
    <row r="78" spans="1:14">
      <c r="A78" t="s">
        <v>1145</v>
      </c>
      <c r="B78" s="1">
        <v>42674</v>
      </c>
      <c r="C78">
        <v>27766</v>
      </c>
      <c r="D78">
        <v>1</v>
      </c>
      <c r="E78" t="s">
        <v>53</v>
      </c>
      <c r="F78">
        <v>30615</v>
      </c>
      <c r="G78" t="s">
        <v>1</v>
      </c>
      <c r="H78" t="s">
        <v>375</v>
      </c>
      <c r="I78" t="s">
        <v>1146</v>
      </c>
      <c r="J78" s="2">
        <v>10961</v>
      </c>
      <c r="K78" s="5">
        <v>21</v>
      </c>
      <c r="N78" s="2">
        <f t="shared" si="1"/>
        <v>-1875014.7500000014</v>
      </c>
    </row>
    <row r="79" spans="1:14">
      <c r="A79" t="s">
        <v>1147</v>
      </c>
      <c r="B79" s="1">
        <v>42674</v>
      </c>
      <c r="C79">
        <v>27959</v>
      </c>
      <c r="D79">
        <v>1</v>
      </c>
      <c r="E79" t="s">
        <v>53</v>
      </c>
      <c r="F79">
        <v>30616</v>
      </c>
      <c r="G79" t="s">
        <v>1</v>
      </c>
      <c r="H79" t="s">
        <v>375</v>
      </c>
      <c r="I79" t="s">
        <v>1148</v>
      </c>
      <c r="J79" s="2">
        <v>10452.01</v>
      </c>
      <c r="K79" s="5">
        <v>22</v>
      </c>
      <c r="N79" s="2">
        <f t="shared" si="1"/>
        <v>-1864562.7400000014</v>
      </c>
    </row>
    <row r="80" spans="1:14">
      <c r="A80" t="s">
        <v>1149</v>
      </c>
      <c r="B80" s="1">
        <v>42674</v>
      </c>
      <c r="C80">
        <v>28148</v>
      </c>
      <c r="D80">
        <v>1</v>
      </c>
      <c r="E80" t="s">
        <v>53</v>
      </c>
      <c r="F80">
        <v>30617</v>
      </c>
      <c r="G80" t="s">
        <v>1</v>
      </c>
      <c r="H80" t="s">
        <v>375</v>
      </c>
      <c r="I80" t="s">
        <v>1150</v>
      </c>
      <c r="J80" s="2">
        <v>8120</v>
      </c>
      <c r="K80" s="5">
        <v>23</v>
      </c>
      <c r="N80" s="2">
        <f t="shared" si="1"/>
        <v>-1856442.7400000014</v>
      </c>
    </row>
    <row r="81" spans="1:17">
      <c r="A81" t="s">
        <v>1151</v>
      </c>
      <c r="B81" s="1">
        <v>42674</v>
      </c>
      <c r="C81">
        <v>28331</v>
      </c>
      <c r="D81">
        <v>1</v>
      </c>
      <c r="E81" t="s">
        <v>53</v>
      </c>
      <c r="F81">
        <v>30618</v>
      </c>
      <c r="G81" t="s">
        <v>1</v>
      </c>
      <c r="H81" t="s">
        <v>375</v>
      </c>
      <c r="I81" t="s">
        <v>1152</v>
      </c>
      <c r="J81" s="2">
        <v>8120</v>
      </c>
      <c r="K81" s="5">
        <v>24</v>
      </c>
      <c r="N81" s="2">
        <f t="shared" si="1"/>
        <v>-1848322.7400000014</v>
      </c>
    </row>
    <row r="82" spans="1:17">
      <c r="A82" t="s">
        <v>1153</v>
      </c>
      <c r="B82" s="1">
        <v>42674</v>
      </c>
      <c r="D82">
        <v>1</v>
      </c>
      <c r="E82" t="s">
        <v>53</v>
      </c>
      <c r="F82">
        <v>30619</v>
      </c>
      <c r="G82" t="s">
        <v>1</v>
      </c>
      <c r="H82" t="s">
        <v>375</v>
      </c>
      <c r="I82" t="s">
        <v>1154</v>
      </c>
      <c r="J82" s="2">
        <v>8120</v>
      </c>
      <c r="K82" s="5">
        <v>25</v>
      </c>
      <c r="N82" s="2">
        <f t="shared" si="1"/>
        <v>-1840202.7400000014</v>
      </c>
    </row>
    <row r="83" spans="1:17">
      <c r="A83" t="s">
        <v>1155</v>
      </c>
      <c r="B83" s="1">
        <v>42674</v>
      </c>
      <c r="C83">
        <v>2867</v>
      </c>
      <c r="D83">
        <v>1</v>
      </c>
      <c r="E83" t="s">
        <v>53</v>
      </c>
      <c r="F83">
        <v>30620</v>
      </c>
      <c r="G83" t="s">
        <v>1</v>
      </c>
      <c r="H83" t="s">
        <v>375</v>
      </c>
      <c r="I83" t="s">
        <v>1156</v>
      </c>
      <c r="J83">
        <v>0</v>
      </c>
      <c r="N83" s="2">
        <f t="shared" si="1"/>
        <v>-1840202.7400000014</v>
      </c>
    </row>
    <row r="84" spans="1:17">
      <c r="A84" t="s">
        <v>1157</v>
      </c>
      <c r="B84" s="1">
        <v>42674</v>
      </c>
      <c r="C84">
        <v>28856</v>
      </c>
      <c r="D84">
        <v>1</v>
      </c>
      <c r="E84" t="s">
        <v>53</v>
      </c>
      <c r="F84">
        <v>30621</v>
      </c>
      <c r="G84" t="s">
        <v>1</v>
      </c>
      <c r="H84" t="s">
        <v>375</v>
      </c>
      <c r="I84" t="s">
        <v>1158</v>
      </c>
      <c r="J84" s="2">
        <v>10000.01</v>
      </c>
      <c r="K84" s="5">
        <v>26</v>
      </c>
      <c r="N84" s="2">
        <f t="shared" si="1"/>
        <v>-1830202.7300000014</v>
      </c>
    </row>
    <row r="85" spans="1:17">
      <c r="A85" t="s">
        <v>1159</v>
      </c>
      <c r="B85" s="1">
        <v>42674</v>
      </c>
      <c r="C85">
        <v>28679</v>
      </c>
      <c r="D85">
        <v>1</v>
      </c>
      <c r="E85" t="s">
        <v>53</v>
      </c>
      <c r="F85">
        <v>30622</v>
      </c>
      <c r="G85" t="s">
        <v>1</v>
      </c>
      <c r="H85" t="s">
        <v>375</v>
      </c>
      <c r="I85" t="s">
        <v>1160</v>
      </c>
      <c r="J85" s="2">
        <v>12200.1</v>
      </c>
      <c r="K85" s="5">
        <v>27</v>
      </c>
      <c r="N85" s="2">
        <f t="shared" si="1"/>
        <v>-1818002.6300000013</v>
      </c>
      <c r="O85" s="18">
        <f>+[1]SEP!$E$30</f>
        <v>5800</v>
      </c>
      <c r="P85" s="18">
        <f>+O85-J85</f>
        <v>-6400.1</v>
      </c>
    </row>
    <row r="86" spans="1:17">
      <c r="A86" t="s">
        <v>1161</v>
      </c>
      <c r="B86" s="1">
        <v>42674</v>
      </c>
      <c r="C86">
        <v>29043</v>
      </c>
      <c r="D86">
        <v>1</v>
      </c>
      <c r="E86" t="s">
        <v>53</v>
      </c>
      <c r="F86">
        <v>30623</v>
      </c>
      <c r="G86" t="s">
        <v>1</v>
      </c>
      <c r="H86" t="s">
        <v>375</v>
      </c>
      <c r="I86" t="s">
        <v>1162</v>
      </c>
      <c r="J86" s="2">
        <v>10961</v>
      </c>
      <c r="K86" s="5">
        <v>38</v>
      </c>
      <c r="N86" s="2">
        <f t="shared" si="1"/>
        <v>-1807041.6300000013</v>
      </c>
    </row>
    <row r="87" spans="1:17">
      <c r="A87" t="s">
        <v>1163</v>
      </c>
      <c r="B87" s="1">
        <v>42674</v>
      </c>
      <c r="C87" t="s">
        <v>1164</v>
      </c>
      <c r="D87">
        <v>1</v>
      </c>
      <c r="E87" t="s">
        <v>53</v>
      </c>
      <c r="F87">
        <v>30628</v>
      </c>
      <c r="G87" t="s">
        <v>1</v>
      </c>
      <c r="H87" t="s">
        <v>11</v>
      </c>
      <c r="I87" t="s">
        <v>1165</v>
      </c>
      <c r="J87" s="2">
        <v>8120</v>
      </c>
      <c r="K87" s="5">
        <v>28</v>
      </c>
      <c r="N87" s="2">
        <f t="shared" si="1"/>
        <v>-1798921.6300000013</v>
      </c>
    </row>
    <row r="88" spans="1:17">
      <c r="A88" t="s">
        <v>1166</v>
      </c>
      <c r="B88" s="1">
        <v>42674</v>
      </c>
      <c r="C88" t="s">
        <v>1167</v>
      </c>
      <c r="D88">
        <v>1</v>
      </c>
      <c r="E88" t="s">
        <v>53</v>
      </c>
      <c r="F88">
        <v>30629</v>
      </c>
      <c r="G88" t="s">
        <v>1</v>
      </c>
      <c r="H88" t="s">
        <v>11</v>
      </c>
      <c r="I88" t="s">
        <v>1168</v>
      </c>
      <c r="J88" s="2">
        <v>7141.44</v>
      </c>
      <c r="K88" s="5">
        <v>29</v>
      </c>
      <c r="N88" s="2">
        <f t="shared" si="1"/>
        <v>-1791780.1900000013</v>
      </c>
    </row>
    <row r="89" spans="1:17">
      <c r="A89" t="s">
        <v>1169</v>
      </c>
      <c r="B89" s="1">
        <v>42674</v>
      </c>
      <c r="C89" t="s">
        <v>1170</v>
      </c>
      <c r="D89">
        <v>1</v>
      </c>
      <c r="E89" t="s">
        <v>53</v>
      </c>
      <c r="F89">
        <v>30630</v>
      </c>
      <c r="G89" t="s">
        <v>1</v>
      </c>
      <c r="H89" t="s">
        <v>11</v>
      </c>
      <c r="I89" t="s">
        <v>1171</v>
      </c>
      <c r="J89" s="2">
        <v>10962</v>
      </c>
      <c r="K89" s="5">
        <v>36</v>
      </c>
      <c r="N89" s="2">
        <f t="shared" si="1"/>
        <v>-1780818.1900000013</v>
      </c>
      <c r="O89" s="10"/>
      <c r="P89" s="10"/>
      <c r="Q89" t="s">
        <v>1194</v>
      </c>
    </row>
    <row r="90" spans="1:17">
      <c r="A90" t="s">
        <v>1172</v>
      </c>
      <c r="B90" s="1">
        <v>42674</v>
      </c>
      <c r="C90" t="s">
        <v>1167</v>
      </c>
      <c r="D90">
        <v>1</v>
      </c>
      <c r="E90" t="s">
        <v>53</v>
      </c>
      <c r="F90">
        <v>30631</v>
      </c>
      <c r="G90" t="s">
        <v>1</v>
      </c>
      <c r="H90" t="s">
        <v>11</v>
      </c>
      <c r="I90" t="s">
        <v>1173</v>
      </c>
      <c r="J90" s="2">
        <v>0</v>
      </c>
      <c r="N90" s="2">
        <f t="shared" si="1"/>
        <v>-1780818.1900000013</v>
      </c>
      <c r="O90" s="17" t="s">
        <v>1193</v>
      </c>
    </row>
    <row r="91" spans="1:17">
      <c r="A91" t="s">
        <v>1174</v>
      </c>
      <c r="B91" s="1">
        <v>42674</v>
      </c>
      <c r="C91" t="s">
        <v>1175</v>
      </c>
      <c r="D91">
        <v>1</v>
      </c>
      <c r="E91" t="s">
        <v>53</v>
      </c>
      <c r="F91">
        <v>30635</v>
      </c>
      <c r="G91" t="s">
        <v>1</v>
      </c>
      <c r="H91" t="s">
        <v>11</v>
      </c>
      <c r="I91" t="s">
        <v>328</v>
      </c>
      <c r="J91" s="2">
        <v>10961</v>
      </c>
      <c r="K91" s="5">
        <v>30</v>
      </c>
      <c r="N91" s="2">
        <f t="shared" si="1"/>
        <v>-1769857.1900000013</v>
      </c>
    </row>
    <row r="92" spans="1:17">
      <c r="A92" t="s">
        <v>1176</v>
      </c>
      <c r="B92" s="1">
        <v>42674</v>
      </c>
      <c r="C92" t="s">
        <v>1177</v>
      </c>
      <c r="D92">
        <v>1</v>
      </c>
      <c r="E92" t="s">
        <v>53</v>
      </c>
      <c r="F92">
        <v>30636</v>
      </c>
      <c r="G92" t="s">
        <v>1</v>
      </c>
      <c r="H92" t="s">
        <v>11</v>
      </c>
      <c r="I92" t="s">
        <v>425</v>
      </c>
      <c r="J92" s="2">
        <v>10961</v>
      </c>
      <c r="K92" s="5">
        <v>31</v>
      </c>
      <c r="N92" s="2">
        <f t="shared" si="1"/>
        <v>-1758896.1900000013</v>
      </c>
    </row>
    <row r="93" spans="1:17">
      <c r="A93" t="s">
        <v>1178</v>
      </c>
      <c r="B93" s="1">
        <v>42674</v>
      </c>
      <c r="C93" t="s">
        <v>1179</v>
      </c>
      <c r="D93">
        <v>1</v>
      </c>
      <c r="E93" t="s">
        <v>53</v>
      </c>
      <c r="F93">
        <v>30637</v>
      </c>
      <c r="G93" t="s">
        <v>1</v>
      </c>
      <c r="H93" t="s">
        <v>11</v>
      </c>
      <c r="I93" t="s">
        <v>433</v>
      </c>
      <c r="J93" s="2">
        <v>8120</v>
      </c>
      <c r="K93" s="5">
        <v>32</v>
      </c>
      <c r="N93" s="2">
        <f t="shared" si="1"/>
        <v>-1750776.1900000013</v>
      </c>
    </row>
    <row r="94" spans="1:17">
      <c r="A94" t="s">
        <v>1180</v>
      </c>
      <c r="B94" s="1">
        <v>42674</v>
      </c>
      <c r="C94" t="s">
        <v>1181</v>
      </c>
      <c r="D94">
        <v>1</v>
      </c>
      <c r="E94" t="s">
        <v>53</v>
      </c>
      <c r="F94">
        <v>30638</v>
      </c>
      <c r="G94" t="s">
        <v>1</v>
      </c>
      <c r="H94" t="s">
        <v>11</v>
      </c>
      <c r="I94" t="s">
        <v>1182</v>
      </c>
      <c r="J94" s="2">
        <v>8120</v>
      </c>
      <c r="K94" s="5">
        <v>33</v>
      </c>
      <c r="N94" s="2">
        <f t="shared" si="1"/>
        <v>-1742656.1900000013</v>
      </c>
    </row>
    <row r="95" spans="1:17">
      <c r="A95" t="s">
        <v>1183</v>
      </c>
      <c r="B95" s="1">
        <v>42674</v>
      </c>
      <c r="C95" t="s">
        <v>1184</v>
      </c>
      <c r="D95">
        <v>1</v>
      </c>
      <c r="E95" t="s">
        <v>53</v>
      </c>
      <c r="F95">
        <v>30639</v>
      </c>
      <c r="G95" t="s">
        <v>1</v>
      </c>
      <c r="H95" t="s">
        <v>11</v>
      </c>
      <c r="I95" t="s">
        <v>1185</v>
      </c>
      <c r="J95" s="2">
        <v>10961</v>
      </c>
      <c r="K95" s="5">
        <v>34</v>
      </c>
      <c r="N95" s="2">
        <f t="shared" si="1"/>
        <v>-1731695.1900000013</v>
      </c>
    </row>
    <row r="96" spans="1:17">
      <c r="A96" t="s">
        <v>1186</v>
      </c>
      <c r="B96" s="1">
        <v>42674</v>
      </c>
      <c r="C96" t="s">
        <v>1187</v>
      </c>
      <c r="D96">
        <v>1</v>
      </c>
      <c r="E96" t="s">
        <v>53</v>
      </c>
      <c r="F96">
        <v>30640</v>
      </c>
      <c r="G96" t="s">
        <v>1</v>
      </c>
      <c r="H96" t="s">
        <v>11</v>
      </c>
      <c r="I96" t="s">
        <v>1188</v>
      </c>
      <c r="J96" s="2">
        <v>9883</v>
      </c>
      <c r="K96" s="5">
        <v>35</v>
      </c>
      <c r="N96" s="2">
        <f t="shared" si="1"/>
        <v>-1721812.1900000013</v>
      </c>
    </row>
    <row r="97" spans="1:14">
      <c r="A97" t="s">
        <v>876</v>
      </c>
      <c r="B97" s="1">
        <v>42674</v>
      </c>
      <c r="C97" t="s">
        <v>81</v>
      </c>
      <c r="D97">
        <v>1</v>
      </c>
      <c r="E97" t="s">
        <v>94</v>
      </c>
      <c r="F97">
        <v>35735</v>
      </c>
      <c r="G97" t="s">
        <v>0</v>
      </c>
      <c r="H97" t="s">
        <v>668</v>
      </c>
      <c r="I97" t="s">
        <v>1127</v>
      </c>
      <c r="L97" s="2">
        <v>90000</v>
      </c>
      <c r="N97" s="2">
        <f t="shared" si="1"/>
        <v>-1811812.1900000013</v>
      </c>
    </row>
    <row r="98" spans="1:14">
      <c r="A98" t="s">
        <v>1189</v>
      </c>
      <c r="B98" s="1">
        <v>42674</v>
      </c>
      <c r="C98" t="s">
        <v>81</v>
      </c>
      <c r="D98">
        <v>1</v>
      </c>
      <c r="E98" t="s">
        <v>94</v>
      </c>
      <c r="F98">
        <v>35736</v>
      </c>
      <c r="G98" t="s">
        <v>0</v>
      </c>
      <c r="H98" t="s">
        <v>668</v>
      </c>
      <c r="I98" t="s">
        <v>1190</v>
      </c>
      <c r="L98" s="11">
        <v>0</v>
      </c>
      <c r="N98" s="2">
        <f t="shared" si="1"/>
        <v>-1811812.1900000013</v>
      </c>
    </row>
    <row r="99" spans="1:14">
      <c r="A99" t="s">
        <v>648</v>
      </c>
      <c r="B99" s="1">
        <v>42674</v>
      </c>
      <c r="C99" t="s">
        <v>81</v>
      </c>
      <c r="D99">
        <v>1</v>
      </c>
      <c r="E99" t="s">
        <v>94</v>
      </c>
      <c r="F99">
        <v>35754</v>
      </c>
      <c r="G99" t="s">
        <v>0</v>
      </c>
      <c r="H99" t="s">
        <v>852</v>
      </c>
      <c r="I99" t="s">
        <v>1127</v>
      </c>
      <c r="L99" s="2">
        <v>99000</v>
      </c>
      <c r="N99" s="2">
        <f t="shared" si="1"/>
        <v>-1910812.1900000013</v>
      </c>
    </row>
    <row r="100" spans="1:14">
      <c r="A100" t="s">
        <v>1191</v>
      </c>
      <c r="B100" s="1">
        <v>42674</v>
      </c>
      <c r="C100" t="s">
        <v>81</v>
      </c>
      <c r="D100">
        <v>1</v>
      </c>
      <c r="E100" t="s">
        <v>94</v>
      </c>
      <c r="F100">
        <v>35771</v>
      </c>
      <c r="G100" t="s">
        <v>0</v>
      </c>
      <c r="H100" t="s">
        <v>852</v>
      </c>
      <c r="I100" t="s">
        <v>1192</v>
      </c>
      <c r="L100" s="2">
        <v>0</v>
      </c>
      <c r="N100" s="2">
        <f t="shared" si="1"/>
        <v>-1910812.1900000013</v>
      </c>
    </row>
    <row r="101" spans="1:14">
      <c r="I101" t="s">
        <v>652</v>
      </c>
      <c r="J101" s="2">
        <f>+SUM(J9:J96)</f>
        <v>1312708.3799999999</v>
      </c>
      <c r="L101" s="2">
        <v>1539913.48</v>
      </c>
    </row>
    <row r="102" spans="1:14">
      <c r="I102" t="s">
        <v>653</v>
      </c>
      <c r="N102" s="2">
        <f>+N100</f>
        <v>-1910812.1900000013</v>
      </c>
    </row>
    <row r="103" spans="1:14">
      <c r="A103" t="s">
        <v>654</v>
      </c>
      <c r="B103" t="s">
        <v>655</v>
      </c>
      <c r="C103" t="s">
        <v>656</v>
      </c>
      <c r="D103" t="s">
        <v>657</v>
      </c>
      <c r="E103" t="s">
        <v>655</v>
      </c>
      <c r="F103" t="s">
        <v>658</v>
      </c>
      <c r="G103" t="s">
        <v>659</v>
      </c>
      <c r="H103" t="s">
        <v>655</v>
      </c>
      <c r="I103" t="s">
        <v>891</v>
      </c>
      <c r="J103" t="s">
        <v>769</v>
      </c>
      <c r="L103" t="s">
        <v>977</v>
      </c>
      <c r="N103" t="s">
        <v>662</v>
      </c>
    </row>
  </sheetData>
  <autoFilter ref="A9:N103"/>
  <mergeCells count="3">
    <mergeCell ref="F2:I2"/>
    <mergeCell ref="F3:I3"/>
    <mergeCell ref="F4:I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103"/>
  <sheetViews>
    <sheetView workbookViewId="0">
      <selection activeCell="I75" sqref="I75"/>
    </sheetView>
  </sheetViews>
  <sheetFormatPr baseColWidth="10" defaultRowHeight="15"/>
  <cols>
    <col min="4" max="4" width="2.5703125" customWidth="1"/>
    <col min="6" max="6" width="9.42578125" customWidth="1"/>
    <col min="9" max="9" width="39.85546875" bestFit="1" customWidth="1"/>
    <col min="11" max="11" width="3.140625" style="4" customWidth="1"/>
    <col min="13" max="13" width="3.140625" style="4" customWidth="1"/>
    <col min="14" max="14" width="12.42578125" bestFit="1" customWidth="1"/>
    <col min="16" max="16" width="11.7109375" bestFit="1" customWidth="1"/>
  </cols>
  <sheetData>
    <row r="1" spans="1:14">
      <c r="K1" s="12"/>
      <c r="L1" s="10"/>
      <c r="M1" s="12"/>
    </row>
    <row r="2" spans="1:14">
      <c r="F2" s="24" t="s">
        <v>990</v>
      </c>
      <c r="G2" s="24"/>
      <c r="H2" s="24"/>
      <c r="I2" s="24"/>
      <c r="K2" s="12"/>
      <c r="L2" s="10"/>
      <c r="M2" s="12"/>
    </row>
    <row r="3" spans="1:14">
      <c r="F3" s="24" t="s">
        <v>991</v>
      </c>
      <c r="G3" s="24"/>
      <c r="H3" s="24"/>
      <c r="I3" s="24"/>
      <c r="K3" s="12"/>
      <c r="L3" s="10"/>
      <c r="M3" s="12"/>
    </row>
    <row r="4" spans="1:14">
      <c r="F4" s="24" t="s">
        <v>1381</v>
      </c>
      <c r="G4" s="24"/>
      <c r="H4" s="24"/>
      <c r="I4" s="24"/>
      <c r="K4" s="12"/>
      <c r="L4" s="10"/>
      <c r="M4" s="12"/>
    </row>
    <row r="5" spans="1:14">
      <c r="K5" s="12"/>
      <c r="L5" s="10"/>
      <c r="M5" s="12"/>
    </row>
    <row r="6" spans="1:14">
      <c r="K6" s="12"/>
      <c r="L6" s="10"/>
      <c r="M6" s="12"/>
    </row>
    <row r="7" spans="1:14">
      <c r="A7" s="3" t="s">
        <v>980</v>
      </c>
      <c r="B7" s="3" t="s">
        <v>981</v>
      </c>
      <c r="C7" s="3" t="s">
        <v>982</v>
      </c>
      <c r="D7" s="3"/>
      <c r="E7" s="3"/>
      <c r="F7" s="3" t="s">
        <v>983</v>
      </c>
      <c r="G7" s="3" t="s">
        <v>984</v>
      </c>
      <c r="H7" s="3" t="s">
        <v>985</v>
      </c>
      <c r="I7" s="3" t="s">
        <v>986</v>
      </c>
      <c r="J7" s="3" t="s">
        <v>987</v>
      </c>
      <c r="L7" s="3" t="s">
        <v>988</v>
      </c>
      <c r="N7" s="3" t="s">
        <v>989</v>
      </c>
    </row>
    <row r="8" spans="1:14">
      <c r="N8" s="2">
        <f>+OCT!N102</f>
        <v>-1910812.1900000013</v>
      </c>
    </row>
    <row r="9" spans="1:14">
      <c r="A9" t="s">
        <v>1205</v>
      </c>
      <c r="B9" s="1">
        <v>42675</v>
      </c>
      <c r="C9" t="s">
        <v>1206</v>
      </c>
      <c r="D9">
        <v>1</v>
      </c>
      <c r="E9" t="s">
        <v>69</v>
      </c>
      <c r="F9">
        <v>18134</v>
      </c>
      <c r="G9" t="s">
        <v>70</v>
      </c>
      <c r="H9" t="s">
        <v>63</v>
      </c>
      <c r="I9" t="s">
        <v>1207</v>
      </c>
      <c r="J9">
        <v>500</v>
      </c>
      <c r="K9" s="4">
        <v>1</v>
      </c>
      <c r="N9" s="2">
        <f>+N8+J9-L9</f>
        <v>-1910312.1900000013</v>
      </c>
    </row>
    <row r="10" spans="1:14">
      <c r="A10" t="s">
        <v>1208</v>
      </c>
      <c r="B10" s="1">
        <v>42675</v>
      </c>
      <c r="C10" t="s">
        <v>1209</v>
      </c>
      <c r="D10">
        <v>1</v>
      </c>
      <c r="E10" t="s">
        <v>69</v>
      </c>
      <c r="F10">
        <v>18135</v>
      </c>
      <c r="G10" t="s">
        <v>70</v>
      </c>
      <c r="H10" t="s">
        <v>63</v>
      </c>
      <c r="I10" t="s">
        <v>1210</v>
      </c>
      <c r="J10" s="2">
        <v>5000</v>
      </c>
      <c r="K10" s="4">
        <v>2</v>
      </c>
      <c r="N10" s="2">
        <f t="shared" ref="N10:N73" si="0">+N9+J10-L10</f>
        <v>-1905312.1900000013</v>
      </c>
    </row>
    <row r="11" spans="1:14">
      <c r="A11" t="s">
        <v>1211</v>
      </c>
      <c r="B11" s="1">
        <v>42675</v>
      </c>
      <c r="C11" t="s">
        <v>1212</v>
      </c>
      <c r="D11">
        <v>1</v>
      </c>
      <c r="E11" t="s">
        <v>69</v>
      </c>
      <c r="F11">
        <v>18136</v>
      </c>
      <c r="G11" t="s">
        <v>70</v>
      </c>
      <c r="H11" t="s">
        <v>63</v>
      </c>
      <c r="I11" t="s">
        <v>1213</v>
      </c>
      <c r="J11" s="2">
        <v>150000</v>
      </c>
      <c r="K11" s="4" t="s">
        <v>140</v>
      </c>
      <c r="N11" s="2">
        <f t="shared" si="0"/>
        <v>-1755312.1900000013</v>
      </c>
    </row>
    <row r="12" spans="1:14">
      <c r="A12" t="s">
        <v>1271</v>
      </c>
      <c r="B12" s="1">
        <v>42675</v>
      </c>
      <c r="C12" t="s">
        <v>81</v>
      </c>
      <c r="D12">
        <v>1</v>
      </c>
      <c r="E12" t="s">
        <v>94</v>
      </c>
      <c r="F12">
        <v>35802</v>
      </c>
      <c r="G12" t="s">
        <v>0</v>
      </c>
      <c r="H12" t="s">
        <v>668</v>
      </c>
      <c r="I12" t="s">
        <v>1272</v>
      </c>
      <c r="L12" s="2">
        <v>50000</v>
      </c>
      <c r="N12" s="2">
        <f t="shared" si="0"/>
        <v>-1805312.1900000013</v>
      </c>
    </row>
    <row r="13" spans="1:14">
      <c r="A13" t="s">
        <v>1273</v>
      </c>
      <c r="B13" s="1">
        <v>42675</v>
      </c>
      <c r="C13" t="s">
        <v>81</v>
      </c>
      <c r="D13">
        <v>1</v>
      </c>
      <c r="E13" t="s">
        <v>94</v>
      </c>
      <c r="F13">
        <v>35812</v>
      </c>
      <c r="G13" t="s">
        <v>0</v>
      </c>
      <c r="H13" t="s">
        <v>852</v>
      </c>
      <c r="I13" t="s">
        <v>1274</v>
      </c>
      <c r="L13" s="2">
        <v>29600</v>
      </c>
      <c r="N13" s="2">
        <f t="shared" si="0"/>
        <v>-1834912.1900000013</v>
      </c>
    </row>
    <row r="14" spans="1:14">
      <c r="A14" t="s">
        <v>88</v>
      </c>
      <c r="B14" s="1">
        <v>42676</v>
      </c>
      <c r="C14" t="s">
        <v>81</v>
      </c>
      <c r="D14">
        <v>1</v>
      </c>
      <c r="E14" t="s">
        <v>94</v>
      </c>
      <c r="F14">
        <v>35815</v>
      </c>
      <c r="G14" t="s">
        <v>0</v>
      </c>
      <c r="H14" t="s">
        <v>668</v>
      </c>
      <c r="I14" t="s">
        <v>1275</v>
      </c>
      <c r="L14" s="2">
        <v>5000</v>
      </c>
      <c r="N14" s="2">
        <f t="shared" si="0"/>
        <v>-1839912.1900000013</v>
      </c>
    </row>
    <row r="15" spans="1:14">
      <c r="A15" t="s">
        <v>1214</v>
      </c>
      <c r="B15" s="1">
        <v>42677</v>
      </c>
      <c r="C15" t="s">
        <v>1215</v>
      </c>
      <c r="D15">
        <v>1</v>
      </c>
      <c r="E15" t="s">
        <v>59</v>
      </c>
      <c r="F15">
        <v>2849</v>
      </c>
      <c r="G15" t="s">
        <v>2</v>
      </c>
      <c r="H15" t="s">
        <v>11</v>
      </c>
      <c r="I15" t="s">
        <v>1216</v>
      </c>
      <c r="J15" s="2">
        <v>3000</v>
      </c>
      <c r="K15" s="4">
        <v>4</v>
      </c>
      <c r="N15" s="2">
        <f t="shared" si="0"/>
        <v>-1836912.1900000013</v>
      </c>
    </row>
    <row r="16" spans="1:14">
      <c r="A16" t="s">
        <v>1217</v>
      </c>
      <c r="B16" s="1">
        <v>42677</v>
      </c>
      <c r="C16" t="s">
        <v>1218</v>
      </c>
      <c r="D16">
        <v>1</v>
      </c>
      <c r="E16" t="s">
        <v>59</v>
      </c>
      <c r="F16">
        <v>2850</v>
      </c>
      <c r="G16" t="s">
        <v>2</v>
      </c>
      <c r="H16" t="s">
        <v>11</v>
      </c>
      <c r="I16" t="s">
        <v>1219</v>
      </c>
      <c r="J16" s="2">
        <v>0</v>
      </c>
      <c r="N16" s="2">
        <f t="shared" si="0"/>
        <v>-1836912.1900000013</v>
      </c>
    </row>
    <row r="17" spans="1:14">
      <c r="A17" t="s">
        <v>1220</v>
      </c>
      <c r="B17" s="1">
        <v>42677</v>
      </c>
      <c r="C17" t="s">
        <v>1221</v>
      </c>
      <c r="D17">
        <v>1</v>
      </c>
      <c r="E17" t="s">
        <v>59</v>
      </c>
      <c r="F17">
        <v>2851</v>
      </c>
      <c r="G17" t="s">
        <v>2</v>
      </c>
      <c r="H17" t="s">
        <v>11</v>
      </c>
      <c r="I17" t="s">
        <v>1222</v>
      </c>
      <c r="J17" s="2">
        <v>20000</v>
      </c>
      <c r="K17" s="4">
        <v>5</v>
      </c>
      <c r="N17" s="2">
        <f t="shared" si="0"/>
        <v>-1816912.1900000013</v>
      </c>
    </row>
    <row r="18" spans="1:14">
      <c r="A18" t="s">
        <v>1223</v>
      </c>
      <c r="B18" s="1">
        <v>42677</v>
      </c>
      <c r="C18" t="s">
        <v>1224</v>
      </c>
      <c r="D18">
        <v>1</v>
      </c>
      <c r="E18" t="s">
        <v>59</v>
      </c>
      <c r="F18">
        <v>2852</v>
      </c>
      <c r="G18" t="s">
        <v>2</v>
      </c>
      <c r="H18" t="s">
        <v>11</v>
      </c>
      <c r="I18" t="s">
        <v>1225</v>
      </c>
      <c r="J18" s="2">
        <v>2500</v>
      </c>
      <c r="K18" s="4">
        <v>6</v>
      </c>
      <c r="N18" s="2">
        <f t="shared" si="0"/>
        <v>-1814412.1900000013</v>
      </c>
    </row>
    <row r="19" spans="1:14">
      <c r="A19" t="s">
        <v>468</v>
      </c>
      <c r="B19" s="1">
        <v>42677</v>
      </c>
      <c r="C19" t="s">
        <v>1226</v>
      </c>
      <c r="D19">
        <v>1</v>
      </c>
      <c r="E19" t="s">
        <v>59</v>
      </c>
      <c r="F19">
        <v>2853</v>
      </c>
      <c r="G19" t="s">
        <v>2</v>
      </c>
      <c r="H19" t="s">
        <v>11</v>
      </c>
      <c r="I19" t="s">
        <v>1227</v>
      </c>
      <c r="J19" s="2">
        <v>20000</v>
      </c>
      <c r="K19" s="4">
        <v>7</v>
      </c>
      <c r="N19" s="2">
        <f t="shared" si="0"/>
        <v>-1794412.1900000013</v>
      </c>
    </row>
    <row r="20" spans="1:14">
      <c r="A20" t="s">
        <v>1228</v>
      </c>
      <c r="B20" s="1">
        <v>42677</v>
      </c>
      <c r="C20" t="s">
        <v>1229</v>
      </c>
      <c r="D20">
        <v>1</v>
      </c>
      <c r="E20" t="s">
        <v>59</v>
      </c>
      <c r="F20">
        <v>2854</v>
      </c>
      <c r="G20" t="s">
        <v>2</v>
      </c>
      <c r="H20" t="s">
        <v>11</v>
      </c>
      <c r="I20" t="s">
        <v>1230</v>
      </c>
      <c r="J20" s="2">
        <v>2000</v>
      </c>
      <c r="K20" s="4">
        <v>8</v>
      </c>
      <c r="N20" s="2">
        <f t="shared" si="0"/>
        <v>-1792412.1900000013</v>
      </c>
    </row>
    <row r="21" spans="1:14">
      <c r="A21" t="s">
        <v>1276</v>
      </c>
      <c r="B21" s="1">
        <v>42677</v>
      </c>
      <c r="C21" t="s">
        <v>81</v>
      </c>
      <c r="D21">
        <v>1</v>
      </c>
      <c r="E21" t="s">
        <v>82</v>
      </c>
      <c r="F21">
        <v>35839</v>
      </c>
      <c r="G21" t="s">
        <v>5</v>
      </c>
      <c r="H21" t="s">
        <v>852</v>
      </c>
      <c r="I21" t="s">
        <v>1277</v>
      </c>
      <c r="L21" s="2">
        <v>10000</v>
      </c>
      <c r="N21" s="2">
        <f t="shared" si="0"/>
        <v>-1802412.1900000013</v>
      </c>
    </row>
    <row r="22" spans="1:14">
      <c r="A22" t="s">
        <v>1231</v>
      </c>
      <c r="B22" s="1">
        <v>42678</v>
      </c>
      <c r="C22" t="s">
        <v>1232</v>
      </c>
      <c r="D22">
        <v>1</v>
      </c>
      <c r="E22" t="s">
        <v>69</v>
      </c>
      <c r="F22">
        <v>18147</v>
      </c>
      <c r="G22" t="s">
        <v>70</v>
      </c>
      <c r="H22" t="s">
        <v>63</v>
      </c>
      <c r="I22" t="s">
        <v>1233</v>
      </c>
      <c r="J22" s="2">
        <v>1000</v>
      </c>
      <c r="K22" s="4">
        <v>9</v>
      </c>
      <c r="N22" s="2">
        <f t="shared" si="0"/>
        <v>-1801412.1900000013</v>
      </c>
    </row>
    <row r="23" spans="1:14">
      <c r="A23" t="s">
        <v>310</v>
      </c>
      <c r="B23" s="1">
        <v>42678</v>
      </c>
      <c r="C23" t="s">
        <v>81</v>
      </c>
      <c r="D23">
        <v>1</v>
      </c>
      <c r="E23" t="s">
        <v>94</v>
      </c>
      <c r="F23">
        <v>35851</v>
      </c>
      <c r="G23" t="s">
        <v>0</v>
      </c>
      <c r="H23" t="s">
        <v>852</v>
      </c>
      <c r="I23" t="s">
        <v>1278</v>
      </c>
      <c r="L23" s="2">
        <v>709100</v>
      </c>
      <c r="M23" s="4" t="s">
        <v>140</v>
      </c>
      <c r="N23" s="2">
        <f t="shared" si="0"/>
        <v>-2510512.1900000013</v>
      </c>
    </row>
    <row r="24" spans="1:14">
      <c r="A24" t="s">
        <v>314</v>
      </c>
      <c r="B24" s="1">
        <v>42678</v>
      </c>
      <c r="C24" t="s">
        <v>81</v>
      </c>
      <c r="D24">
        <v>1</v>
      </c>
      <c r="E24" t="s">
        <v>94</v>
      </c>
      <c r="F24">
        <v>35851</v>
      </c>
      <c r="G24" t="s">
        <v>0</v>
      </c>
      <c r="H24" t="s">
        <v>852</v>
      </c>
      <c r="I24" t="s">
        <v>1279</v>
      </c>
      <c r="J24" s="2">
        <v>709100</v>
      </c>
      <c r="K24" s="4" t="s">
        <v>140</v>
      </c>
      <c r="N24" s="2">
        <f t="shared" si="0"/>
        <v>-1801412.1900000013</v>
      </c>
    </row>
    <row r="25" spans="1:14">
      <c r="A25" t="s">
        <v>1280</v>
      </c>
      <c r="B25" s="1">
        <v>42679</v>
      </c>
      <c r="C25" t="s">
        <v>81</v>
      </c>
      <c r="D25">
        <v>1</v>
      </c>
      <c r="E25" t="s">
        <v>94</v>
      </c>
      <c r="F25">
        <v>35872</v>
      </c>
      <c r="G25" t="s">
        <v>0</v>
      </c>
      <c r="H25" t="s">
        <v>852</v>
      </c>
      <c r="I25" t="s">
        <v>1281</v>
      </c>
      <c r="L25" s="2">
        <v>0</v>
      </c>
      <c r="N25" s="2">
        <f t="shared" si="0"/>
        <v>-1801412.1900000013</v>
      </c>
    </row>
    <row r="26" spans="1:14">
      <c r="A26" t="s">
        <v>1282</v>
      </c>
      <c r="B26" s="1">
        <v>42679</v>
      </c>
      <c r="C26" t="s">
        <v>81</v>
      </c>
      <c r="D26">
        <v>1</v>
      </c>
      <c r="E26" t="s">
        <v>94</v>
      </c>
      <c r="F26">
        <v>35875</v>
      </c>
      <c r="G26" t="s">
        <v>0</v>
      </c>
      <c r="H26" t="s">
        <v>852</v>
      </c>
      <c r="I26" t="s">
        <v>1283</v>
      </c>
      <c r="L26" s="2">
        <v>20000</v>
      </c>
      <c r="N26" s="2">
        <f t="shared" si="0"/>
        <v>-1821412.1900000013</v>
      </c>
    </row>
    <row r="27" spans="1:14">
      <c r="A27" t="s">
        <v>1284</v>
      </c>
      <c r="B27" s="1">
        <v>42679</v>
      </c>
      <c r="C27" t="s">
        <v>81</v>
      </c>
      <c r="D27">
        <v>1</v>
      </c>
      <c r="E27" t="s">
        <v>82</v>
      </c>
      <c r="F27">
        <v>35879</v>
      </c>
      <c r="G27" t="s">
        <v>5</v>
      </c>
      <c r="H27" t="s">
        <v>852</v>
      </c>
      <c r="I27" t="s">
        <v>1285</v>
      </c>
      <c r="L27" s="2">
        <v>5000</v>
      </c>
      <c r="N27" s="2">
        <f t="shared" si="0"/>
        <v>-1826412.1900000013</v>
      </c>
    </row>
    <row r="28" spans="1:14">
      <c r="A28" t="s">
        <v>1234</v>
      </c>
      <c r="B28" s="1">
        <v>42681</v>
      </c>
      <c r="C28" t="s">
        <v>1235</v>
      </c>
      <c r="D28">
        <v>1</v>
      </c>
      <c r="E28" t="s">
        <v>69</v>
      </c>
      <c r="F28">
        <v>18150</v>
      </c>
      <c r="G28" t="s">
        <v>70</v>
      </c>
      <c r="H28" t="s">
        <v>63</v>
      </c>
      <c r="I28" t="s">
        <v>1236</v>
      </c>
      <c r="J28" s="2">
        <v>3000</v>
      </c>
      <c r="K28" s="4">
        <v>10</v>
      </c>
      <c r="N28" s="2">
        <f t="shared" si="0"/>
        <v>-1823412.1900000013</v>
      </c>
    </row>
    <row r="29" spans="1:14">
      <c r="A29" t="s">
        <v>1286</v>
      </c>
      <c r="B29" s="1">
        <v>42681</v>
      </c>
      <c r="C29" t="s">
        <v>81</v>
      </c>
      <c r="D29">
        <v>1</v>
      </c>
      <c r="E29" t="s">
        <v>94</v>
      </c>
      <c r="F29">
        <v>35886</v>
      </c>
      <c r="G29" t="s">
        <v>0</v>
      </c>
      <c r="H29" t="s">
        <v>852</v>
      </c>
      <c r="I29" t="s">
        <v>1287</v>
      </c>
      <c r="L29" s="2">
        <v>10000</v>
      </c>
      <c r="M29" s="4" t="s">
        <v>140</v>
      </c>
      <c r="N29" s="2">
        <f t="shared" si="0"/>
        <v>-1833412.1900000013</v>
      </c>
    </row>
    <row r="30" spans="1:14">
      <c r="A30" t="s">
        <v>1288</v>
      </c>
      <c r="B30" s="1">
        <v>42681</v>
      </c>
      <c r="C30" t="s">
        <v>81</v>
      </c>
      <c r="D30">
        <v>1</v>
      </c>
      <c r="E30" t="s">
        <v>94</v>
      </c>
      <c r="F30">
        <v>35886</v>
      </c>
      <c r="G30" t="s">
        <v>0</v>
      </c>
      <c r="H30" t="s">
        <v>852</v>
      </c>
      <c r="I30" t="s">
        <v>1289</v>
      </c>
      <c r="J30" s="2">
        <v>10000</v>
      </c>
      <c r="K30" s="4" t="s">
        <v>140</v>
      </c>
      <c r="N30" s="2">
        <f t="shared" si="0"/>
        <v>-1823412.1900000013</v>
      </c>
    </row>
    <row r="31" spans="1:14">
      <c r="A31" t="s">
        <v>208</v>
      </c>
      <c r="B31" s="1">
        <v>42681</v>
      </c>
      <c r="C31" t="s">
        <v>81</v>
      </c>
      <c r="D31">
        <v>1</v>
      </c>
      <c r="E31" t="s">
        <v>82</v>
      </c>
      <c r="F31">
        <v>35890</v>
      </c>
      <c r="G31" t="s">
        <v>5</v>
      </c>
      <c r="H31" t="s">
        <v>668</v>
      </c>
      <c r="I31" t="s">
        <v>1290</v>
      </c>
      <c r="L31" s="2">
        <v>75000</v>
      </c>
      <c r="N31" s="2">
        <f t="shared" si="0"/>
        <v>-1898412.1900000013</v>
      </c>
    </row>
    <row r="32" spans="1:14">
      <c r="A32" t="s">
        <v>676</v>
      </c>
      <c r="B32" s="1">
        <v>42682</v>
      </c>
      <c r="C32" t="s">
        <v>1237</v>
      </c>
      <c r="D32">
        <v>1</v>
      </c>
      <c r="E32" t="s">
        <v>69</v>
      </c>
      <c r="F32">
        <v>18154</v>
      </c>
      <c r="G32" t="s">
        <v>70</v>
      </c>
      <c r="H32" t="s">
        <v>63</v>
      </c>
      <c r="I32" t="s">
        <v>1238</v>
      </c>
      <c r="J32" s="2">
        <v>20000</v>
      </c>
      <c r="K32" s="4">
        <v>11</v>
      </c>
      <c r="N32" s="2">
        <f t="shared" si="0"/>
        <v>-1878412.1900000013</v>
      </c>
    </row>
    <row r="33" spans="1:14">
      <c r="A33" t="s">
        <v>1291</v>
      </c>
      <c r="B33" s="1">
        <v>42682</v>
      </c>
      <c r="C33" t="s">
        <v>81</v>
      </c>
      <c r="D33">
        <v>1</v>
      </c>
      <c r="E33" t="s">
        <v>94</v>
      </c>
      <c r="F33">
        <v>35911</v>
      </c>
      <c r="G33" t="s">
        <v>0</v>
      </c>
      <c r="H33" t="s">
        <v>668</v>
      </c>
      <c r="I33" t="s">
        <v>1292</v>
      </c>
      <c r="L33" s="2">
        <v>182000</v>
      </c>
      <c r="N33" s="2">
        <f t="shared" si="0"/>
        <v>-2060412.1900000013</v>
      </c>
    </row>
    <row r="34" spans="1:14">
      <c r="A34" t="s">
        <v>1239</v>
      </c>
      <c r="B34" s="1">
        <v>42683</v>
      </c>
      <c r="C34" t="s">
        <v>1240</v>
      </c>
      <c r="D34">
        <v>1</v>
      </c>
      <c r="E34" t="s">
        <v>59</v>
      </c>
      <c r="F34">
        <v>2883</v>
      </c>
      <c r="G34" t="s">
        <v>2</v>
      </c>
      <c r="H34" t="s">
        <v>11</v>
      </c>
      <c r="I34" t="s">
        <v>1241</v>
      </c>
      <c r="J34" s="2">
        <v>50000</v>
      </c>
      <c r="K34" s="4">
        <v>12</v>
      </c>
      <c r="N34" s="2">
        <f t="shared" si="0"/>
        <v>-2010412.1900000013</v>
      </c>
    </row>
    <row r="35" spans="1:14">
      <c r="A35" t="s">
        <v>1242</v>
      </c>
      <c r="B35" s="1">
        <v>42683</v>
      </c>
      <c r="C35" t="s">
        <v>1243</v>
      </c>
      <c r="D35">
        <v>1</v>
      </c>
      <c r="E35" t="s">
        <v>59</v>
      </c>
      <c r="F35">
        <v>2884</v>
      </c>
      <c r="G35" t="s">
        <v>2</v>
      </c>
      <c r="H35" t="s">
        <v>11</v>
      </c>
      <c r="I35" t="s">
        <v>1244</v>
      </c>
      <c r="J35" s="2">
        <v>20000</v>
      </c>
      <c r="K35" s="4">
        <v>13</v>
      </c>
      <c r="N35" s="2">
        <f t="shared" si="0"/>
        <v>-1990412.1900000013</v>
      </c>
    </row>
    <row r="36" spans="1:14">
      <c r="A36" t="s">
        <v>1293</v>
      </c>
      <c r="B36" s="1">
        <v>42683</v>
      </c>
      <c r="C36" t="s">
        <v>81</v>
      </c>
      <c r="D36">
        <v>1</v>
      </c>
      <c r="E36" t="s">
        <v>94</v>
      </c>
      <c r="F36">
        <v>35917</v>
      </c>
      <c r="G36" t="s">
        <v>0</v>
      </c>
      <c r="H36" t="s">
        <v>852</v>
      </c>
      <c r="I36" t="s">
        <v>1294</v>
      </c>
      <c r="L36" s="2">
        <v>20000</v>
      </c>
      <c r="M36" s="4" t="s">
        <v>140</v>
      </c>
      <c r="N36" s="2">
        <f t="shared" si="0"/>
        <v>-2010412.1900000013</v>
      </c>
    </row>
    <row r="37" spans="1:14">
      <c r="A37" t="s">
        <v>1295</v>
      </c>
      <c r="B37" s="1">
        <v>42683</v>
      </c>
      <c r="C37" t="s">
        <v>81</v>
      </c>
      <c r="D37">
        <v>1</v>
      </c>
      <c r="E37" t="s">
        <v>94</v>
      </c>
      <c r="F37">
        <v>35920</v>
      </c>
      <c r="G37" t="s">
        <v>0</v>
      </c>
      <c r="H37" t="s">
        <v>852</v>
      </c>
      <c r="I37" t="s">
        <v>1296</v>
      </c>
      <c r="L37" s="2">
        <v>0</v>
      </c>
      <c r="N37" s="2">
        <f t="shared" si="0"/>
        <v>-2010412.1900000013</v>
      </c>
    </row>
    <row r="38" spans="1:14">
      <c r="A38" t="s">
        <v>1297</v>
      </c>
      <c r="B38" s="1">
        <v>42683</v>
      </c>
      <c r="C38" t="s">
        <v>81</v>
      </c>
      <c r="D38">
        <v>1</v>
      </c>
      <c r="E38" t="s">
        <v>94</v>
      </c>
      <c r="F38">
        <v>35917</v>
      </c>
      <c r="G38" t="s">
        <v>0</v>
      </c>
      <c r="H38" t="s">
        <v>852</v>
      </c>
      <c r="I38" t="s">
        <v>1298</v>
      </c>
      <c r="J38" s="2">
        <v>20000</v>
      </c>
      <c r="K38" s="4" t="s">
        <v>140</v>
      </c>
      <c r="N38" s="2">
        <f t="shared" si="0"/>
        <v>-1990412.1900000013</v>
      </c>
    </row>
    <row r="39" spans="1:14">
      <c r="A39" t="s">
        <v>1299</v>
      </c>
      <c r="B39" s="1">
        <v>42684</v>
      </c>
      <c r="C39" t="s">
        <v>81</v>
      </c>
      <c r="D39">
        <v>1</v>
      </c>
      <c r="E39" t="s">
        <v>94</v>
      </c>
      <c r="F39">
        <v>35977</v>
      </c>
      <c r="G39" t="s">
        <v>0</v>
      </c>
      <c r="H39" t="s">
        <v>668</v>
      </c>
      <c r="I39" t="s">
        <v>1300</v>
      </c>
      <c r="L39" s="2">
        <v>20000</v>
      </c>
      <c r="N39" s="2">
        <f t="shared" si="0"/>
        <v>-2010412.1900000013</v>
      </c>
    </row>
    <row r="40" spans="1:14">
      <c r="A40" t="s">
        <v>1301</v>
      </c>
      <c r="B40" s="1">
        <v>42685</v>
      </c>
      <c r="C40" t="s">
        <v>81</v>
      </c>
      <c r="D40">
        <v>1</v>
      </c>
      <c r="E40" t="s">
        <v>94</v>
      </c>
      <c r="F40">
        <v>35980</v>
      </c>
      <c r="G40" t="s">
        <v>0</v>
      </c>
      <c r="H40" t="s">
        <v>852</v>
      </c>
      <c r="I40" t="s">
        <v>964</v>
      </c>
      <c r="L40" s="2">
        <v>0</v>
      </c>
      <c r="N40" s="2">
        <f t="shared" si="0"/>
        <v>-2010412.1900000013</v>
      </c>
    </row>
    <row r="41" spans="1:14">
      <c r="A41" t="s">
        <v>1302</v>
      </c>
      <c r="B41" s="1">
        <v>42685</v>
      </c>
      <c r="C41" t="s">
        <v>81</v>
      </c>
      <c r="D41">
        <v>1</v>
      </c>
      <c r="E41" t="s">
        <v>94</v>
      </c>
      <c r="F41">
        <v>35990</v>
      </c>
      <c r="G41" t="s">
        <v>0</v>
      </c>
      <c r="H41" t="s">
        <v>852</v>
      </c>
      <c r="I41" t="s">
        <v>1303</v>
      </c>
      <c r="L41" s="2">
        <v>0</v>
      </c>
      <c r="N41" s="2">
        <f t="shared" si="0"/>
        <v>-2010412.1900000013</v>
      </c>
    </row>
    <row r="42" spans="1:14">
      <c r="A42" t="s">
        <v>1304</v>
      </c>
      <c r="B42" s="1">
        <v>42685</v>
      </c>
      <c r="C42" t="s">
        <v>81</v>
      </c>
      <c r="D42">
        <v>1</v>
      </c>
      <c r="E42" t="s">
        <v>94</v>
      </c>
      <c r="F42">
        <v>35991</v>
      </c>
      <c r="G42" t="s">
        <v>0</v>
      </c>
      <c r="H42" t="s">
        <v>852</v>
      </c>
      <c r="I42" t="s">
        <v>1305</v>
      </c>
      <c r="L42" s="2">
        <v>2000</v>
      </c>
      <c r="M42" s="4" t="s">
        <v>1003</v>
      </c>
      <c r="N42" s="2">
        <f t="shared" si="0"/>
        <v>-2012412.1900000013</v>
      </c>
    </row>
    <row r="43" spans="1:14">
      <c r="A43" t="s">
        <v>1306</v>
      </c>
      <c r="B43" s="1">
        <v>42685</v>
      </c>
      <c r="C43" t="s">
        <v>81</v>
      </c>
      <c r="D43">
        <v>1</v>
      </c>
      <c r="E43" t="s">
        <v>82</v>
      </c>
      <c r="F43">
        <v>36005</v>
      </c>
      <c r="G43" t="s">
        <v>5</v>
      </c>
      <c r="H43" t="s">
        <v>668</v>
      </c>
      <c r="I43" t="s">
        <v>1307</v>
      </c>
      <c r="L43" s="2">
        <v>10000</v>
      </c>
      <c r="N43" s="2">
        <f t="shared" si="0"/>
        <v>-2022412.1900000013</v>
      </c>
    </row>
    <row r="44" spans="1:14">
      <c r="A44" t="s">
        <v>1245</v>
      </c>
      <c r="B44" s="1">
        <v>42688</v>
      </c>
      <c r="C44" t="s">
        <v>1212</v>
      </c>
      <c r="D44">
        <v>1</v>
      </c>
      <c r="E44" t="s">
        <v>69</v>
      </c>
      <c r="F44">
        <v>18136</v>
      </c>
      <c r="G44" t="s">
        <v>70</v>
      </c>
      <c r="H44" t="s">
        <v>63</v>
      </c>
      <c r="I44" t="s">
        <v>1246</v>
      </c>
      <c r="L44" s="2">
        <v>150000</v>
      </c>
      <c r="M44" s="4" t="s">
        <v>140</v>
      </c>
      <c r="N44" s="2">
        <f t="shared" si="0"/>
        <v>-2172412.1900000013</v>
      </c>
    </row>
    <row r="45" spans="1:14">
      <c r="A45" t="s">
        <v>1247</v>
      </c>
      <c r="B45" s="1">
        <v>42688</v>
      </c>
      <c r="C45" t="s">
        <v>1248</v>
      </c>
      <c r="D45">
        <v>1</v>
      </c>
      <c r="E45" t="s">
        <v>69</v>
      </c>
      <c r="F45">
        <v>18169</v>
      </c>
      <c r="G45" t="s">
        <v>70</v>
      </c>
      <c r="H45" t="s">
        <v>11</v>
      </c>
      <c r="I45" t="s">
        <v>1213</v>
      </c>
      <c r="J45" s="2">
        <v>150000</v>
      </c>
      <c r="K45" s="4">
        <v>3</v>
      </c>
      <c r="N45" s="2">
        <f t="shared" si="0"/>
        <v>-2022412.1900000013</v>
      </c>
    </row>
    <row r="46" spans="1:14">
      <c r="A46" t="s">
        <v>1308</v>
      </c>
      <c r="B46" s="1">
        <v>42689</v>
      </c>
      <c r="C46" t="s">
        <v>81</v>
      </c>
      <c r="D46">
        <v>1</v>
      </c>
      <c r="E46" t="s">
        <v>94</v>
      </c>
      <c r="F46">
        <v>36051</v>
      </c>
      <c r="G46" t="s">
        <v>0</v>
      </c>
      <c r="H46" t="s">
        <v>668</v>
      </c>
      <c r="I46" t="s">
        <v>1309</v>
      </c>
      <c r="L46" s="2">
        <v>1000</v>
      </c>
      <c r="N46" s="2">
        <f t="shared" si="0"/>
        <v>-2023412.1900000013</v>
      </c>
    </row>
    <row r="47" spans="1:14">
      <c r="A47" t="s">
        <v>1310</v>
      </c>
      <c r="B47" s="1">
        <v>42689</v>
      </c>
      <c r="C47" t="s">
        <v>81</v>
      </c>
      <c r="D47">
        <v>1</v>
      </c>
      <c r="E47" t="s">
        <v>94</v>
      </c>
      <c r="F47">
        <v>36055</v>
      </c>
      <c r="G47" t="s">
        <v>0</v>
      </c>
      <c r="H47" t="s">
        <v>852</v>
      </c>
      <c r="I47" t="s">
        <v>1311</v>
      </c>
      <c r="L47" s="2">
        <v>5000</v>
      </c>
      <c r="N47" s="2">
        <f t="shared" si="0"/>
        <v>-2028412.1900000013</v>
      </c>
    </row>
    <row r="48" spans="1:14">
      <c r="A48" t="s">
        <v>1249</v>
      </c>
      <c r="B48" s="1">
        <v>42691</v>
      </c>
      <c r="C48" t="s">
        <v>1250</v>
      </c>
      <c r="D48">
        <v>1</v>
      </c>
      <c r="E48" t="s">
        <v>59</v>
      </c>
      <c r="F48">
        <v>2925</v>
      </c>
      <c r="G48" t="s">
        <v>2</v>
      </c>
      <c r="H48" t="s">
        <v>11</v>
      </c>
      <c r="I48" t="s">
        <v>1251</v>
      </c>
      <c r="J48" s="2">
        <v>20000</v>
      </c>
      <c r="K48" s="4">
        <v>14</v>
      </c>
      <c r="N48" s="2">
        <f t="shared" si="0"/>
        <v>-2008412.1900000013</v>
      </c>
    </row>
    <row r="49" spans="1:15">
      <c r="A49" t="s">
        <v>1252</v>
      </c>
      <c r="B49" s="1">
        <v>42691</v>
      </c>
      <c r="C49" t="s">
        <v>1253</v>
      </c>
      <c r="D49">
        <v>1</v>
      </c>
      <c r="E49" t="s">
        <v>59</v>
      </c>
      <c r="F49">
        <v>2927</v>
      </c>
      <c r="G49" t="s">
        <v>2</v>
      </c>
      <c r="H49" t="s">
        <v>11</v>
      </c>
      <c r="I49" t="s">
        <v>1254</v>
      </c>
      <c r="J49" s="2">
        <v>35000</v>
      </c>
      <c r="K49" s="4">
        <v>15</v>
      </c>
      <c r="N49" s="2">
        <f t="shared" si="0"/>
        <v>-1973412.1900000013</v>
      </c>
    </row>
    <row r="50" spans="1:15">
      <c r="A50" t="s">
        <v>1312</v>
      </c>
      <c r="B50" s="1">
        <v>42691</v>
      </c>
      <c r="C50" t="s">
        <v>81</v>
      </c>
      <c r="D50">
        <v>1</v>
      </c>
      <c r="E50" t="s">
        <v>82</v>
      </c>
      <c r="F50">
        <v>36121</v>
      </c>
      <c r="G50" t="s">
        <v>5</v>
      </c>
      <c r="H50" t="s">
        <v>852</v>
      </c>
      <c r="I50" t="s">
        <v>1313</v>
      </c>
      <c r="L50" s="2">
        <v>5000</v>
      </c>
      <c r="N50" s="2">
        <f t="shared" si="0"/>
        <v>-1978412.1900000013</v>
      </c>
    </row>
    <row r="51" spans="1:15">
      <c r="A51" t="s">
        <v>1314</v>
      </c>
      <c r="B51" s="1">
        <v>42692</v>
      </c>
      <c r="C51" t="s">
        <v>81</v>
      </c>
      <c r="D51">
        <v>1</v>
      </c>
      <c r="E51" t="s">
        <v>94</v>
      </c>
      <c r="F51">
        <v>36126</v>
      </c>
      <c r="G51" t="s">
        <v>0</v>
      </c>
      <c r="H51" t="s">
        <v>668</v>
      </c>
      <c r="I51" t="s">
        <v>1315</v>
      </c>
      <c r="L51" s="2">
        <v>0</v>
      </c>
      <c r="N51" s="2">
        <f t="shared" si="0"/>
        <v>-1978412.1900000013</v>
      </c>
    </row>
    <row r="52" spans="1:15">
      <c r="A52" t="s">
        <v>1316</v>
      </c>
      <c r="B52" s="1">
        <v>42692</v>
      </c>
      <c r="C52" t="s">
        <v>81</v>
      </c>
      <c r="D52">
        <v>1</v>
      </c>
      <c r="E52" t="s">
        <v>94</v>
      </c>
      <c r="F52">
        <v>36130</v>
      </c>
      <c r="G52" t="s">
        <v>0</v>
      </c>
      <c r="H52" t="s">
        <v>852</v>
      </c>
      <c r="I52" t="s">
        <v>1317</v>
      </c>
      <c r="L52" s="2">
        <v>0</v>
      </c>
      <c r="N52" s="2">
        <f t="shared" si="0"/>
        <v>-1978412.1900000013</v>
      </c>
    </row>
    <row r="53" spans="1:15">
      <c r="A53" t="s">
        <v>340</v>
      </c>
      <c r="B53" s="1">
        <v>42692</v>
      </c>
      <c r="C53" t="s">
        <v>81</v>
      </c>
      <c r="D53">
        <v>1</v>
      </c>
      <c r="E53" t="s">
        <v>82</v>
      </c>
      <c r="F53">
        <v>36133</v>
      </c>
      <c r="G53" t="s">
        <v>5</v>
      </c>
      <c r="H53" t="s">
        <v>852</v>
      </c>
      <c r="I53" t="s">
        <v>1318</v>
      </c>
      <c r="L53" s="2">
        <v>5000</v>
      </c>
      <c r="N53" s="2">
        <f t="shared" si="0"/>
        <v>-1983412.1900000013</v>
      </c>
    </row>
    <row r="54" spans="1:15">
      <c r="A54" t="s">
        <v>1319</v>
      </c>
      <c r="B54" s="1">
        <v>42692</v>
      </c>
      <c r="C54" t="s">
        <v>81</v>
      </c>
      <c r="D54">
        <v>1</v>
      </c>
      <c r="E54" t="s">
        <v>94</v>
      </c>
      <c r="F54">
        <v>36149</v>
      </c>
      <c r="G54" t="s">
        <v>0</v>
      </c>
      <c r="H54" t="s">
        <v>852</v>
      </c>
      <c r="I54" t="s">
        <v>1320</v>
      </c>
      <c r="L54" s="2"/>
      <c r="N54" s="2">
        <f t="shared" si="0"/>
        <v>-1983412.1900000013</v>
      </c>
    </row>
    <row r="55" spans="1:15">
      <c r="A55" t="s">
        <v>1321</v>
      </c>
      <c r="B55" s="1">
        <v>42693</v>
      </c>
      <c r="C55" t="s">
        <v>81</v>
      </c>
      <c r="D55">
        <v>1</v>
      </c>
      <c r="E55" t="s">
        <v>82</v>
      </c>
      <c r="F55">
        <v>36164</v>
      </c>
      <c r="G55" t="s">
        <v>5</v>
      </c>
      <c r="H55" t="s">
        <v>852</v>
      </c>
      <c r="I55" t="s">
        <v>1322</v>
      </c>
      <c r="L55" s="2"/>
      <c r="N55" s="2">
        <f t="shared" si="0"/>
        <v>-1983412.1900000013</v>
      </c>
    </row>
    <row r="56" spans="1:15">
      <c r="A56" t="s">
        <v>1323</v>
      </c>
      <c r="B56" s="1">
        <v>42693</v>
      </c>
      <c r="C56" t="s">
        <v>81</v>
      </c>
      <c r="D56">
        <v>1</v>
      </c>
      <c r="E56" t="s">
        <v>94</v>
      </c>
      <c r="F56">
        <v>36169</v>
      </c>
      <c r="G56" t="s">
        <v>0</v>
      </c>
      <c r="H56" t="s">
        <v>852</v>
      </c>
      <c r="I56" t="s">
        <v>1324</v>
      </c>
      <c r="L56" s="2">
        <v>0</v>
      </c>
      <c r="N56" s="2">
        <f t="shared" si="0"/>
        <v>-1983412.1900000013</v>
      </c>
      <c r="O56" t="s">
        <v>1007</v>
      </c>
    </row>
    <row r="57" spans="1:15">
      <c r="A57" t="s">
        <v>1325</v>
      </c>
      <c r="B57" s="1">
        <v>42695</v>
      </c>
      <c r="C57" t="s">
        <v>81</v>
      </c>
      <c r="D57">
        <v>1</v>
      </c>
      <c r="E57" t="s">
        <v>94</v>
      </c>
      <c r="F57">
        <v>36177</v>
      </c>
      <c r="G57" t="s">
        <v>0</v>
      </c>
      <c r="H57" t="s">
        <v>668</v>
      </c>
      <c r="I57" t="s">
        <v>1326</v>
      </c>
      <c r="L57" s="2">
        <v>10000</v>
      </c>
      <c r="N57" s="2">
        <f t="shared" si="0"/>
        <v>-1993412.1900000013</v>
      </c>
    </row>
    <row r="58" spans="1:15">
      <c r="A58" t="s">
        <v>1327</v>
      </c>
      <c r="B58" s="1">
        <v>42695</v>
      </c>
      <c r="C58" t="s">
        <v>81</v>
      </c>
      <c r="D58">
        <v>1</v>
      </c>
      <c r="E58" t="s">
        <v>94</v>
      </c>
      <c r="F58">
        <v>36178</v>
      </c>
      <c r="G58" t="s">
        <v>0</v>
      </c>
      <c r="H58" t="s">
        <v>668</v>
      </c>
      <c r="I58" t="s">
        <v>1326</v>
      </c>
      <c r="L58" s="2">
        <v>10000</v>
      </c>
      <c r="N58" s="2">
        <f t="shared" si="0"/>
        <v>-2003412.1900000013</v>
      </c>
    </row>
    <row r="59" spans="1:15">
      <c r="A59" t="s">
        <v>618</v>
      </c>
      <c r="B59" s="1">
        <v>42695</v>
      </c>
      <c r="C59" t="s">
        <v>81</v>
      </c>
      <c r="D59">
        <v>1</v>
      </c>
      <c r="E59" t="s">
        <v>94</v>
      </c>
      <c r="F59">
        <v>36182</v>
      </c>
      <c r="G59" t="s">
        <v>0</v>
      </c>
      <c r="H59" t="s">
        <v>668</v>
      </c>
      <c r="I59" t="s">
        <v>1328</v>
      </c>
      <c r="L59" s="2">
        <v>0</v>
      </c>
      <c r="N59" s="2">
        <f t="shared" si="0"/>
        <v>-2003412.1900000013</v>
      </c>
    </row>
    <row r="60" spans="1:15">
      <c r="A60" t="s">
        <v>1329</v>
      </c>
      <c r="B60" s="1">
        <v>42695</v>
      </c>
      <c r="C60" t="s">
        <v>81</v>
      </c>
      <c r="D60">
        <v>1</v>
      </c>
      <c r="E60" t="s">
        <v>82</v>
      </c>
      <c r="F60">
        <v>36183</v>
      </c>
      <c r="G60" t="s">
        <v>5</v>
      </c>
      <c r="H60" t="s">
        <v>668</v>
      </c>
      <c r="I60" t="s">
        <v>1330</v>
      </c>
      <c r="L60" s="2">
        <v>5000</v>
      </c>
      <c r="N60" s="2">
        <f t="shared" si="0"/>
        <v>-2008412.1900000013</v>
      </c>
    </row>
    <row r="61" spans="1:15">
      <c r="A61" t="s">
        <v>1331</v>
      </c>
      <c r="B61" s="1">
        <v>42696</v>
      </c>
      <c r="C61" t="s">
        <v>81</v>
      </c>
      <c r="D61">
        <v>1</v>
      </c>
      <c r="E61" t="s">
        <v>94</v>
      </c>
      <c r="F61">
        <v>36194</v>
      </c>
      <c r="G61" t="s">
        <v>0</v>
      </c>
      <c r="H61" t="s">
        <v>668</v>
      </c>
      <c r="I61" t="s">
        <v>1332</v>
      </c>
      <c r="L61" s="2">
        <v>22256</v>
      </c>
      <c r="N61" s="2">
        <f t="shared" si="0"/>
        <v>-2030668.1900000013</v>
      </c>
    </row>
    <row r="62" spans="1:15">
      <c r="A62" t="s">
        <v>74</v>
      </c>
      <c r="B62" s="1">
        <v>42697</v>
      </c>
      <c r="C62" t="s">
        <v>1255</v>
      </c>
      <c r="D62">
        <v>1</v>
      </c>
      <c r="E62" t="s">
        <v>59</v>
      </c>
      <c r="F62">
        <v>2954</v>
      </c>
      <c r="G62" t="s">
        <v>2</v>
      </c>
      <c r="H62" t="s">
        <v>11</v>
      </c>
      <c r="I62" t="s">
        <v>1256</v>
      </c>
      <c r="J62" s="2">
        <v>1000</v>
      </c>
      <c r="K62" s="4">
        <v>16</v>
      </c>
      <c r="N62" s="2">
        <f t="shared" si="0"/>
        <v>-2029668.1900000013</v>
      </c>
    </row>
    <row r="63" spans="1:15">
      <c r="A63" t="s">
        <v>1257</v>
      </c>
      <c r="B63" s="1">
        <v>42697</v>
      </c>
      <c r="C63" t="s">
        <v>1258</v>
      </c>
      <c r="D63">
        <v>1</v>
      </c>
      <c r="E63" t="s">
        <v>59</v>
      </c>
      <c r="F63">
        <v>2955</v>
      </c>
      <c r="G63" t="s">
        <v>2</v>
      </c>
      <c r="H63" t="s">
        <v>11</v>
      </c>
      <c r="I63" t="s">
        <v>1259</v>
      </c>
      <c r="J63">
        <v>0</v>
      </c>
      <c r="N63" s="2">
        <f t="shared" si="0"/>
        <v>-2029668.1900000013</v>
      </c>
    </row>
    <row r="64" spans="1:15">
      <c r="A64" t="s">
        <v>515</v>
      </c>
      <c r="B64" s="1">
        <v>42697</v>
      </c>
      <c r="C64" t="s">
        <v>1260</v>
      </c>
      <c r="D64">
        <v>1</v>
      </c>
      <c r="E64" t="s">
        <v>59</v>
      </c>
      <c r="F64">
        <v>2956</v>
      </c>
      <c r="G64" t="s">
        <v>2</v>
      </c>
      <c r="H64" t="s">
        <v>11</v>
      </c>
      <c r="I64" t="s">
        <v>1261</v>
      </c>
      <c r="J64" s="2">
        <v>2000</v>
      </c>
      <c r="K64" s="4" t="s">
        <v>1003</v>
      </c>
      <c r="N64" s="2">
        <f t="shared" si="0"/>
        <v>-2027668.1900000013</v>
      </c>
    </row>
    <row r="65" spans="1:14">
      <c r="A65" t="s">
        <v>1262</v>
      </c>
      <c r="B65" s="1">
        <v>42697</v>
      </c>
      <c r="C65" t="s">
        <v>1263</v>
      </c>
      <c r="D65">
        <v>1</v>
      </c>
      <c r="E65" t="s">
        <v>59</v>
      </c>
      <c r="F65">
        <v>2957</v>
      </c>
      <c r="G65" t="s">
        <v>2</v>
      </c>
      <c r="H65" t="s">
        <v>11</v>
      </c>
      <c r="I65" t="s">
        <v>1264</v>
      </c>
      <c r="J65" s="2">
        <v>20000</v>
      </c>
      <c r="K65" s="4">
        <v>17</v>
      </c>
      <c r="N65" s="2">
        <f t="shared" si="0"/>
        <v>-2007668.1900000013</v>
      </c>
    </row>
    <row r="66" spans="1:14">
      <c r="A66" t="s">
        <v>847</v>
      </c>
      <c r="B66" s="1">
        <v>42697</v>
      </c>
      <c r="C66" t="s">
        <v>81</v>
      </c>
      <c r="D66">
        <v>1</v>
      </c>
      <c r="E66" t="s">
        <v>94</v>
      </c>
      <c r="F66">
        <v>36215</v>
      </c>
      <c r="G66" t="s">
        <v>0</v>
      </c>
      <c r="H66" t="s">
        <v>852</v>
      </c>
      <c r="I66" t="s">
        <v>1333</v>
      </c>
      <c r="L66" s="2">
        <v>90000</v>
      </c>
      <c r="N66" s="2">
        <f t="shared" si="0"/>
        <v>-2097668.1900000013</v>
      </c>
    </row>
    <row r="67" spans="1:14">
      <c r="A67" t="s">
        <v>1334</v>
      </c>
      <c r="B67" s="1">
        <v>42697</v>
      </c>
      <c r="C67" t="s">
        <v>81</v>
      </c>
      <c r="D67">
        <v>1</v>
      </c>
      <c r="E67" t="s">
        <v>94</v>
      </c>
      <c r="F67">
        <v>36217</v>
      </c>
      <c r="G67" t="s">
        <v>0</v>
      </c>
      <c r="H67" t="s">
        <v>852</v>
      </c>
      <c r="I67" t="s">
        <v>1335</v>
      </c>
      <c r="L67" s="2">
        <v>1000</v>
      </c>
      <c r="N67" s="2">
        <f t="shared" si="0"/>
        <v>-2098668.1900000013</v>
      </c>
    </row>
    <row r="68" spans="1:14">
      <c r="A68" t="s">
        <v>1336</v>
      </c>
      <c r="B68" s="1">
        <v>42697</v>
      </c>
      <c r="C68" t="s">
        <v>81</v>
      </c>
      <c r="D68">
        <v>1</v>
      </c>
      <c r="E68" t="s">
        <v>94</v>
      </c>
      <c r="F68">
        <v>36219</v>
      </c>
      <c r="G68" t="s">
        <v>0</v>
      </c>
      <c r="H68" t="s">
        <v>852</v>
      </c>
      <c r="I68" t="s">
        <v>1337</v>
      </c>
      <c r="L68" s="2"/>
      <c r="N68" s="2">
        <f t="shared" si="0"/>
        <v>-2098668.1900000013</v>
      </c>
    </row>
    <row r="69" spans="1:14">
      <c r="A69" t="s">
        <v>1338</v>
      </c>
      <c r="B69" s="1">
        <v>42699</v>
      </c>
      <c r="C69" t="s">
        <v>81</v>
      </c>
      <c r="D69">
        <v>1</v>
      </c>
      <c r="E69" t="s">
        <v>94</v>
      </c>
      <c r="F69">
        <v>36275</v>
      </c>
      <c r="G69" t="s">
        <v>0</v>
      </c>
      <c r="H69" t="s">
        <v>852</v>
      </c>
      <c r="I69" t="s">
        <v>1339</v>
      </c>
      <c r="L69" s="2">
        <v>45480</v>
      </c>
      <c r="M69" s="4" t="s">
        <v>140</v>
      </c>
      <c r="N69" s="2">
        <f t="shared" si="0"/>
        <v>-2144148.1900000013</v>
      </c>
    </row>
    <row r="70" spans="1:14">
      <c r="A70" t="s">
        <v>963</v>
      </c>
      <c r="B70" s="1">
        <v>42699</v>
      </c>
      <c r="C70" t="s">
        <v>81</v>
      </c>
      <c r="D70">
        <v>1</v>
      </c>
      <c r="E70" t="s">
        <v>94</v>
      </c>
      <c r="F70">
        <v>36277</v>
      </c>
      <c r="G70" t="s">
        <v>0</v>
      </c>
      <c r="H70" t="s">
        <v>852</v>
      </c>
      <c r="I70" t="s">
        <v>1340</v>
      </c>
      <c r="L70" s="2">
        <v>0</v>
      </c>
      <c r="N70" s="2">
        <f t="shared" si="0"/>
        <v>-2144148.1900000013</v>
      </c>
    </row>
    <row r="71" spans="1:14">
      <c r="A71" t="s">
        <v>633</v>
      </c>
      <c r="B71" s="1">
        <v>42699</v>
      </c>
      <c r="C71" t="s">
        <v>81</v>
      </c>
      <c r="D71">
        <v>1</v>
      </c>
      <c r="E71" t="s">
        <v>94</v>
      </c>
      <c r="F71">
        <v>36275</v>
      </c>
      <c r="G71" t="s">
        <v>0</v>
      </c>
      <c r="H71" t="s">
        <v>852</v>
      </c>
      <c r="I71" t="s">
        <v>1341</v>
      </c>
      <c r="J71" s="2">
        <v>45480</v>
      </c>
      <c r="K71" s="4" t="s">
        <v>140</v>
      </c>
      <c r="N71" s="2">
        <f t="shared" si="0"/>
        <v>-2098668.1900000013</v>
      </c>
    </row>
    <row r="72" spans="1:14">
      <c r="A72" t="s">
        <v>1203</v>
      </c>
      <c r="B72" s="1">
        <v>42700</v>
      </c>
      <c r="C72" t="s">
        <v>81</v>
      </c>
      <c r="D72">
        <v>1</v>
      </c>
      <c r="E72" t="s">
        <v>10</v>
      </c>
      <c r="F72">
        <v>29209</v>
      </c>
      <c r="G72" t="s">
        <v>3</v>
      </c>
      <c r="H72" t="s">
        <v>11</v>
      </c>
      <c r="I72" t="s">
        <v>1204</v>
      </c>
      <c r="J72" s="2">
        <v>20000</v>
      </c>
      <c r="K72" s="4">
        <v>18</v>
      </c>
      <c r="N72" s="2">
        <f t="shared" si="0"/>
        <v>-2078668.1900000013</v>
      </c>
    </row>
    <row r="73" spans="1:14">
      <c r="A73" t="s">
        <v>1342</v>
      </c>
      <c r="B73" s="1">
        <v>42700</v>
      </c>
      <c r="C73" t="s">
        <v>81</v>
      </c>
      <c r="D73">
        <v>1</v>
      </c>
      <c r="E73" t="s">
        <v>94</v>
      </c>
      <c r="F73">
        <v>36307</v>
      </c>
      <c r="G73" t="s">
        <v>0</v>
      </c>
      <c r="H73" t="s">
        <v>668</v>
      </c>
      <c r="I73" t="s">
        <v>1340</v>
      </c>
      <c r="L73" s="2">
        <v>0</v>
      </c>
      <c r="N73" s="2">
        <f t="shared" si="0"/>
        <v>-2078668.1900000013</v>
      </c>
    </row>
    <row r="74" spans="1:14">
      <c r="A74" t="s">
        <v>1343</v>
      </c>
      <c r="B74" s="1">
        <v>42700</v>
      </c>
      <c r="C74" t="s">
        <v>81</v>
      </c>
      <c r="D74">
        <v>1</v>
      </c>
      <c r="E74" t="s">
        <v>94</v>
      </c>
      <c r="F74">
        <v>36309</v>
      </c>
      <c r="G74" t="s">
        <v>0</v>
      </c>
      <c r="H74" t="s">
        <v>668</v>
      </c>
      <c r="I74" t="s">
        <v>1344</v>
      </c>
      <c r="L74" s="2">
        <v>0</v>
      </c>
      <c r="N74" s="2">
        <f t="shared" ref="N74:N100" si="1">+N73+J74-L74</f>
        <v>-2078668.1900000013</v>
      </c>
    </row>
    <row r="75" spans="1:14">
      <c r="A75" t="s">
        <v>549</v>
      </c>
      <c r="B75" s="1">
        <v>42700</v>
      </c>
      <c r="C75" t="s">
        <v>81</v>
      </c>
      <c r="D75">
        <v>1</v>
      </c>
      <c r="E75" t="s">
        <v>94</v>
      </c>
      <c r="F75">
        <v>36310</v>
      </c>
      <c r="G75" t="s">
        <v>0</v>
      </c>
      <c r="H75" t="s">
        <v>668</v>
      </c>
      <c r="I75" t="s">
        <v>1345</v>
      </c>
      <c r="L75" s="2">
        <v>20000</v>
      </c>
      <c r="N75" s="2">
        <f t="shared" si="1"/>
        <v>-2098668.1900000013</v>
      </c>
    </row>
    <row r="76" spans="1:14">
      <c r="A76" t="s">
        <v>1125</v>
      </c>
      <c r="B76" s="1">
        <v>42700</v>
      </c>
      <c r="C76" t="s">
        <v>81</v>
      </c>
      <c r="D76">
        <v>1</v>
      </c>
      <c r="E76" t="s">
        <v>94</v>
      </c>
      <c r="F76">
        <v>36313</v>
      </c>
      <c r="G76" t="s">
        <v>0</v>
      </c>
      <c r="H76" t="s">
        <v>668</v>
      </c>
      <c r="I76" t="s">
        <v>1346</v>
      </c>
      <c r="L76" s="2">
        <v>2000</v>
      </c>
      <c r="N76" s="2">
        <f t="shared" si="1"/>
        <v>-2100668.1900000013</v>
      </c>
    </row>
    <row r="77" spans="1:14">
      <c r="A77" t="s">
        <v>1265</v>
      </c>
      <c r="B77" s="1">
        <v>42702</v>
      </c>
      <c r="C77" t="s">
        <v>1266</v>
      </c>
      <c r="D77">
        <v>1</v>
      </c>
      <c r="E77" t="s">
        <v>69</v>
      </c>
      <c r="F77">
        <v>18200</v>
      </c>
      <c r="G77" t="s">
        <v>70</v>
      </c>
      <c r="H77" t="s">
        <v>11</v>
      </c>
      <c r="I77" t="s">
        <v>1267</v>
      </c>
      <c r="J77" s="2">
        <v>5009</v>
      </c>
      <c r="K77" s="4">
        <v>20</v>
      </c>
      <c r="N77" s="2">
        <f t="shared" si="1"/>
        <v>-2095659.1900000013</v>
      </c>
    </row>
    <row r="78" spans="1:14">
      <c r="A78" t="s">
        <v>1347</v>
      </c>
      <c r="B78" s="1">
        <v>42702</v>
      </c>
      <c r="C78" t="s">
        <v>81</v>
      </c>
      <c r="D78">
        <v>1</v>
      </c>
      <c r="E78" t="s">
        <v>94</v>
      </c>
      <c r="F78">
        <v>36317</v>
      </c>
      <c r="G78" t="s">
        <v>0</v>
      </c>
      <c r="H78" t="s">
        <v>668</v>
      </c>
      <c r="I78" t="s">
        <v>1311</v>
      </c>
      <c r="L78" s="2">
        <v>76132.009999999995</v>
      </c>
      <c r="M78" s="4" t="s">
        <v>140</v>
      </c>
      <c r="N78" s="2">
        <f t="shared" si="1"/>
        <v>-2171791.2000000011</v>
      </c>
    </row>
    <row r="79" spans="1:14">
      <c r="A79" t="s">
        <v>1348</v>
      </c>
      <c r="B79" s="1">
        <v>42702</v>
      </c>
      <c r="C79" t="s">
        <v>81</v>
      </c>
      <c r="D79">
        <v>1</v>
      </c>
      <c r="E79" t="s">
        <v>94</v>
      </c>
      <c r="F79">
        <v>36317</v>
      </c>
      <c r="G79" t="s">
        <v>0</v>
      </c>
      <c r="H79" t="s">
        <v>668</v>
      </c>
      <c r="I79" t="s">
        <v>1349</v>
      </c>
      <c r="J79" s="2">
        <v>76132.009999999995</v>
      </c>
      <c r="K79" s="4" t="s">
        <v>140</v>
      </c>
      <c r="N79" s="2">
        <f t="shared" si="1"/>
        <v>-2095659.1900000011</v>
      </c>
    </row>
    <row r="80" spans="1:14">
      <c r="A80" t="s">
        <v>1350</v>
      </c>
      <c r="B80" s="1">
        <v>42702</v>
      </c>
      <c r="C80" t="s">
        <v>81</v>
      </c>
      <c r="D80">
        <v>1</v>
      </c>
      <c r="E80" t="s">
        <v>94</v>
      </c>
      <c r="F80">
        <v>36319</v>
      </c>
      <c r="G80" t="s">
        <v>0</v>
      </c>
      <c r="H80" t="s">
        <v>668</v>
      </c>
      <c r="I80" t="s">
        <v>1311</v>
      </c>
      <c r="L80" s="2">
        <v>76132.009999999995</v>
      </c>
      <c r="N80" s="2">
        <f t="shared" si="1"/>
        <v>-2171791.2000000011</v>
      </c>
    </row>
    <row r="81" spans="1:15">
      <c r="A81" t="s">
        <v>138</v>
      </c>
      <c r="B81" s="1">
        <v>42702</v>
      </c>
      <c r="C81" t="s">
        <v>81</v>
      </c>
      <c r="D81">
        <v>1</v>
      </c>
      <c r="E81" t="s">
        <v>94</v>
      </c>
      <c r="F81">
        <v>36322</v>
      </c>
      <c r="G81" t="s">
        <v>0</v>
      </c>
      <c r="H81" t="s">
        <v>668</v>
      </c>
      <c r="I81" t="s">
        <v>1351</v>
      </c>
      <c r="L81" s="2">
        <v>5000</v>
      </c>
      <c r="N81" s="2">
        <f t="shared" si="1"/>
        <v>-2176791.2000000011</v>
      </c>
    </row>
    <row r="82" spans="1:15">
      <c r="A82" t="s">
        <v>1352</v>
      </c>
      <c r="B82" s="1">
        <v>42702</v>
      </c>
      <c r="C82" t="s">
        <v>81</v>
      </c>
      <c r="D82">
        <v>1</v>
      </c>
      <c r="E82" t="s">
        <v>94</v>
      </c>
      <c r="F82">
        <v>36328</v>
      </c>
      <c r="G82" t="s">
        <v>0</v>
      </c>
      <c r="H82" t="s">
        <v>852</v>
      </c>
      <c r="I82" t="s">
        <v>1353</v>
      </c>
      <c r="L82" s="2">
        <v>0</v>
      </c>
      <c r="N82" s="2">
        <f t="shared" si="1"/>
        <v>-2176791.2000000011</v>
      </c>
    </row>
    <row r="83" spans="1:15">
      <c r="A83" t="s">
        <v>1126</v>
      </c>
      <c r="B83" s="1">
        <v>42702</v>
      </c>
      <c r="C83" t="s">
        <v>81</v>
      </c>
      <c r="D83">
        <v>1</v>
      </c>
      <c r="E83" t="s">
        <v>94</v>
      </c>
      <c r="F83">
        <v>36333</v>
      </c>
      <c r="G83" t="s">
        <v>0</v>
      </c>
      <c r="H83" t="s">
        <v>852</v>
      </c>
      <c r="I83" t="s">
        <v>1344</v>
      </c>
      <c r="L83" s="2">
        <v>0</v>
      </c>
      <c r="N83" s="2">
        <f t="shared" si="1"/>
        <v>-2176791.2000000011</v>
      </c>
    </row>
    <row r="84" spans="1:15">
      <c r="A84" t="s">
        <v>1354</v>
      </c>
      <c r="B84" s="1">
        <v>42702</v>
      </c>
      <c r="C84" t="s">
        <v>81</v>
      </c>
      <c r="D84">
        <v>1</v>
      </c>
      <c r="E84" t="s">
        <v>94</v>
      </c>
      <c r="F84">
        <v>36338</v>
      </c>
      <c r="G84" t="s">
        <v>0</v>
      </c>
      <c r="H84" t="s">
        <v>852</v>
      </c>
      <c r="I84" t="s">
        <v>1355</v>
      </c>
      <c r="L84">
        <v>500</v>
      </c>
      <c r="N84" s="2">
        <f t="shared" si="1"/>
        <v>-2177291.2000000011</v>
      </c>
    </row>
    <row r="85" spans="1:15">
      <c r="A85" t="s">
        <v>1356</v>
      </c>
      <c r="B85" s="1">
        <v>42702</v>
      </c>
      <c r="C85" t="s">
        <v>81</v>
      </c>
      <c r="D85">
        <v>1</v>
      </c>
      <c r="E85" t="s">
        <v>94</v>
      </c>
      <c r="F85">
        <v>36344</v>
      </c>
      <c r="G85" t="s">
        <v>0</v>
      </c>
      <c r="H85" t="s">
        <v>852</v>
      </c>
      <c r="I85" t="s">
        <v>1357</v>
      </c>
      <c r="L85" s="2">
        <v>25900</v>
      </c>
      <c r="N85" s="2">
        <f t="shared" si="1"/>
        <v>-2203191.2000000011</v>
      </c>
    </row>
    <row r="86" spans="1:15">
      <c r="A86" t="s">
        <v>874</v>
      </c>
      <c r="B86" s="1">
        <v>42703</v>
      </c>
      <c r="C86" t="s">
        <v>81</v>
      </c>
      <c r="D86">
        <v>1</v>
      </c>
      <c r="E86" t="s">
        <v>94</v>
      </c>
      <c r="F86">
        <v>36358</v>
      </c>
      <c r="G86" t="s">
        <v>0</v>
      </c>
      <c r="H86" t="s">
        <v>852</v>
      </c>
      <c r="I86" t="s">
        <v>1344</v>
      </c>
      <c r="L86" s="2">
        <v>0</v>
      </c>
      <c r="N86" s="2">
        <f t="shared" si="1"/>
        <v>-2203191.2000000011</v>
      </c>
    </row>
    <row r="87" spans="1:15">
      <c r="A87" t="s">
        <v>1132</v>
      </c>
      <c r="B87" s="1">
        <v>42703</v>
      </c>
      <c r="C87" t="s">
        <v>81</v>
      </c>
      <c r="D87">
        <v>1</v>
      </c>
      <c r="E87" t="s">
        <v>94</v>
      </c>
      <c r="F87">
        <v>36365</v>
      </c>
      <c r="G87" t="s">
        <v>0</v>
      </c>
      <c r="H87" t="s">
        <v>852</v>
      </c>
      <c r="I87" t="s">
        <v>1358</v>
      </c>
      <c r="L87" s="2">
        <v>10000</v>
      </c>
      <c r="N87" s="2">
        <f t="shared" si="1"/>
        <v>-2213191.2000000011</v>
      </c>
    </row>
    <row r="88" spans="1:15">
      <c r="A88" t="s">
        <v>1268</v>
      </c>
      <c r="B88" s="1">
        <v>42704</v>
      </c>
      <c r="C88" t="s">
        <v>1269</v>
      </c>
      <c r="D88">
        <v>1</v>
      </c>
      <c r="E88" t="s">
        <v>59</v>
      </c>
      <c r="F88">
        <v>2987</v>
      </c>
      <c r="G88" t="s">
        <v>2</v>
      </c>
      <c r="H88" t="s">
        <v>11</v>
      </c>
      <c r="I88" t="s">
        <v>1270</v>
      </c>
      <c r="J88" s="2">
        <v>5000</v>
      </c>
      <c r="K88" s="4">
        <v>19</v>
      </c>
      <c r="N88" s="2">
        <f t="shared" si="1"/>
        <v>-2208191.2000000011</v>
      </c>
    </row>
    <row r="89" spans="1:15">
      <c r="A89" t="s">
        <v>1359</v>
      </c>
      <c r="B89" s="1">
        <v>42704</v>
      </c>
      <c r="C89" t="s">
        <v>81</v>
      </c>
      <c r="D89">
        <v>1</v>
      </c>
      <c r="E89" t="s">
        <v>94</v>
      </c>
      <c r="F89">
        <v>36375</v>
      </c>
      <c r="G89" t="s">
        <v>0</v>
      </c>
      <c r="H89" t="s">
        <v>668</v>
      </c>
      <c r="I89" t="s">
        <v>1360</v>
      </c>
      <c r="L89" s="2">
        <v>0</v>
      </c>
      <c r="N89" s="2">
        <f t="shared" si="1"/>
        <v>-2208191.2000000011</v>
      </c>
      <c r="O89" t="s">
        <v>1007</v>
      </c>
    </row>
    <row r="90" spans="1:15">
      <c r="A90" t="s">
        <v>1361</v>
      </c>
      <c r="B90" s="1">
        <v>42704</v>
      </c>
      <c r="C90" t="s">
        <v>81</v>
      </c>
      <c r="D90">
        <v>1</v>
      </c>
      <c r="E90" t="s">
        <v>94</v>
      </c>
      <c r="F90">
        <v>36377</v>
      </c>
      <c r="G90" t="s">
        <v>0</v>
      </c>
      <c r="H90" t="s">
        <v>668</v>
      </c>
      <c r="I90" t="s">
        <v>1127</v>
      </c>
      <c r="L90" s="2">
        <v>261000</v>
      </c>
      <c r="N90" s="2">
        <f t="shared" si="1"/>
        <v>-2469191.2000000011</v>
      </c>
    </row>
    <row r="91" spans="1:15">
      <c r="A91" t="s">
        <v>1362</v>
      </c>
      <c r="B91" s="1">
        <v>42704</v>
      </c>
      <c r="C91" t="s">
        <v>81</v>
      </c>
      <c r="D91">
        <v>1</v>
      </c>
      <c r="E91" t="s">
        <v>94</v>
      </c>
      <c r="F91">
        <v>36378</v>
      </c>
      <c r="G91" t="s">
        <v>0</v>
      </c>
      <c r="H91" t="s">
        <v>668</v>
      </c>
      <c r="I91" t="s">
        <v>1363</v>
      </c>
      <c r="L91" s="2">
        <v>2000</v>
      </c>
      <c r="M91" s="4" t="s">
        <v>140</v>
      </c>
      <c r="N91" s="2">
        <f t="shared" si="1"/>
        <v>-2471191.2000000011</v>
      </c>
    </row>
    <row r="92" spans="1:15">
      <c r="A92" t="s">
        <v>1364</v>
      </c>
      <c r="B92" s="1">
        <v>42704</v>
      </c>
      <c r="C92" t="s">
        <v>81</v>
      </c>
      <c r="D92">
        <v>1</v>
      </c>
      <c r="E92" t="s">
        <v>94</v>
      </c>
      <c r="F92">
        <v>36378</v>
      </c>
      <c r="G92" t="s">
        <v>0</v>
      </c>
      <c r="H92" t="s">
        <v>668</v>
      </c>
      <c r="I92" t="s">
        <v>1365</v>
      </c>
      <c r="J92" s="2">
        <v>2000</v>
      </c>
      <c r="K92" s="4" t="s">
        <v>140</v>
      </c>
      <c r="N92" s="2">
        <f t="shared" si="1"/>
        <v>-2469191.2000000011</v>
      </c>
    </row>
    <row r="93" spans="1:15">
      <c r="A93" t="s">
        <v>1366</v>
      </c>
      <c r="B93" s="1">
        <v>42704</v>
      </c>
      <c r="C93" t="s">
        <v>81</v>
      </c>
      <c r="D93">
        <v>1</v>
      </c>
      <c r="E93" t="s">
        <v>94</v>
      </c>
      <c r="F93">
        <v>36381</v>
      </c>
      <c r="G93" t="s">
        <v>0</v>
      </c>
      <c r="H93" t="s">
        <v>852</v>
      </c>
      <c r="I93" t="s">
        <v>1367</v>
      </c>
      <c r="L93" s="2">
        <v>5000</v>
      </c>
      <c r="N93" s="2">
        <f t="shared" si="1"/>
        <v>-2474191.2000000011</v>
      </c>
    </row>
    <row r="94" spans="1:15">
      <c r="A94" t="s">
        <v>1368</v>
      </c>
      <c r="B94" s="1">
        <v>42704</v>
      </c>
      <c r="C94" t="s">
        <v>81</v>
      </c>
      <c r="D94">
        <v>1</v>
      </c>
      <c r="E94" t="s">
        <v>94</v>
      </c>
      <c r="F94">
        <v>36388</v>
      </c>
      <c r="G94" t="s">
        <v>0</v>
      </c>
      <c r="H94" t="s">
        <v>852</v>
      </c>
      <c r="I94" t="s">
        <v>1369</v>
      </c>
      <c r="L94" s="2">
        <v>0</v>
      </c>
      <c r="N94" s="2">
        <f t="shared" si="1"/>
        <v>-2474191.2000000011</v>
      </c>
    </row>
    <row r="95" spans="1:15">
      <c r="A95" t="s">
        <v>1370</v>
      </c>
      <c r="B95" s="1">
        <v>42704</v>
      </c>
      <c r="C95" t="s">
        <v>81</v>
      </c>
      <c r="D95">
        <v>1</v>
      </c>
      <c r="E95" t="s">
        <v>94</v>
      </c>
      <c r="F95">
        <v>36392</v>
      </c>
      <c r="G95" t="s">
        <v>0</v>
      </c>
      <c r="H95" t="s">
        <v>852</v>
      </c>
      <c r="I95" t="s">
        <v>1371</v>
      </c>
      <c r="L95" s="2">
        <v>0</v>
      </c>
      <c r="N95" s="2">
        <f t="shared" si="1"/>
        <v>-2474191.2000000011</v>
      </c>
    </row>
    <row r="96" spans="1:15">
      <c r="A96" t="s">
        <v>1372</v>
      </c>
      <c r="B96" s="1">
        <v>42704</v>
      </c>
      <c r="C96" t="s">
        <v>81</v>
      </c>
      <c r="D96">
        <v>1</v>
      </c>
      <c r="E96" t="s">
        <v>94</v>
      </c>
      <c r="F96">
        <v>36400</v>
      </c>
      <c r="G96" t="s">
        <v>0</v>
      </c>
      <c r="H96" t="s">
        <v>852</v>
      </c>
      <c r="I96" t="s">
        <v>1373</v>
      </c>
      <c r="L96" s="2">
        <v>10000</v>
      </c>
      <c r="N96" s="2">
        <f t="shared" si="1"/>
        <v>-2484191.2000000011</v>
      </c>
    </row>
    <row r="97" spans="1:16">
      <c r="A97" t="s">
        <v>1374</v>
      </c>
      <c r="B97" s="1">
        <v>42704</v>
      </c>
      <c r="C97" t="s">
        <v>81</v>
      </c>
      <c r="D97">
        <v>1</v>
      </c>
      <c r="E97" t="s">
        <v>94</v>
      </c>
      <c r="F97">
        <v>36406</v>
      </c>
      <c r="G97" t="s">
        <v>0</v>
      </c>
      <c r="H97" t="s">
        <v>668</v>
      </c>
      <c r="I97" t="s">
        <v>1375</v>
      </c>
      <c r="L97" s="2">
        <v>50000</v>
      </c>
      <c r="N97" s="2">
        <f t="shared" si="1"/>
        <v>-2534191.2000000011</v>
      </c>
    </row>
    <row r="98" spans="1:16">
      <c r="A98" t="s">
        <v>763</v>
      </c>
      <c r="B98" s="1">
        <v>42704</v>
      </c>
      <c r="C98" t="s">
        <v>81</v>
      </c>
      <c r="D98">
        <v>1</v>
      </c>
      <c r="E98" t="s">
        <v>94</v>
      </c>
      <c r="F98">
        <v>46408</v>
      </c>
      <c r="G98" t="s">
        <v>0</v>
      </c>
      <c r="H98" t="s">
        <v>852</v>
      </c>
      <c r="I98" t="s">
        <v>1376</v>
      </c>
      <c r="L98" s="2">
        <v>45010</v>
      </c>
      <c r="M98" s="4" t="s">
        <v>140</v>
      </c>
      <c r="N98" s="2">
        <f t="shared" si="1"/>
        <v>-2579201.2000000011</v>
      </c>
    </row>
    <row r="99" spans="1:16">
      <c r="A99" t="s">
        <v>1377</v>
      </c>
      <c r="B99" s="1">
        <v>42704</v>
      </c>
      <c r="C99" t="s">
        <v>81</v>
      </c>
      <c r="D99">
        <v>1</v>
      </c>
      <c r="E99" t="s">
        <v>94</v>
      </c>
      <c r="F99">
        <v>36409</v>
      </c>
      <c r="G99" t="s">
        <v>0</v>
      </c>
      <c r="H99" t="s">
        <v>852</v>
      </c>
      <c r="I99" t="s">
        <v>1376</v>
      </c>
      <c r="L99" s="2"/>
      <c r="N99" s="2">
        <f t="shared" si="1"/>
        <v>-2579201.2000000011</v>
      </c>
    </row>
    <row r="100" spans="1:16">
      <c r="A100" t="s">
        <v>1378</v>
      </c>
      <c r="B100" s="1">
        <v>42704</v>
      </c>
      <c r="C100" t="s">
        <v>81</v>
      </c>
      <c r="D100">
        <v>1</v>
      </c>
      <c r="E100" t="s">
        <v>94</v>
      </c>
      <c r="F100">
        <v>36410</v>
      </c>
      <c r="G100" t="s">
        <v>0</v>
      </c>
      <c r="H100" t="s">
        <v>852</v>
      </c>
      <c r="I100" t="s">
        <v>1376</v>
      </c>
      <c r="L100" s="2"/>
      <c r="N100" s="2">
        <f t="shared" si="1"/>
        <v>-2579201.2000000011</v>
      </c>
    </row>
    <row r="101" spans="1:16">
      <c r="A101" t="s">
        <v>1379</v>
      </c>
      <c r="B101" s="1">
        <v>42704</v>
      </c>
      <c r="C101" t="s">
        <v>81</v>
      </c>
      <c r="D101">
        <v>1</v>
      </c>
      <c r="E101" t="s">
        <v>94</v>
      </c>
      <c r="F101">
        <v>46408</v>
      </c>
      <c r="G101" t="s">
        <v>0</v>
      </c>
      <c r="H101" t="s">
        <v>852</v>
      </c>
      <c r="I101" t="s">
        <v>1380</v>
      </c>
      <c r="J101" s="2">
        <v>45010</v>
      </c>
      <c r="K101" s="4" t="s">
        <v>140</v>
      </c>
      <c r="N101" s="2">
        <f>+N100+J101-L101</f>
        <v>-2534191.2000000011</v>
      </c>
      <c r="O101">
        <v>2539191.2000000002</v>
      </c>
      <c r="P101" s="2">
        <f>+O101+N101</f>
        <v>4999.9999999990687</v>
      </c>
    </row>
    <row r="102" spans="1:16">
      <c r="N102" s="2"/>
    </row>
    <row r="103" spans="1:16">
      <c r="J103">
        <f>+SUM(J8:J101)</f>
        <v>1462731.01</v>
      </c>
      <c r="L103">
        <f>+SUM(L8:L101)</f>
        <v>2086110.02</v>
      </c>
      <c r="N103" s="2">
        <f>+N101</f>
        <v>-2534191.2000000011</v>
      </c>
    </row>
  </sheetData>
  <autoFilter ref="A8:N101"/>
  <sortState ref="A9:N102">
    <sortCondition ref="B9:B102"/>
  </sortState>
  <mergeCells count="3">
    <mergeCell ref="F2:I2"/>
    <mergeCell ref="F3:I3"/>
    <mergeCell ref="F4:I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5"/>
  <sheetViews>
    <sheetView tabSelected="1" topLeftCell="A122" workbookViewId="0">
      <selection activeCell="H145" sqref="H145"/>
    </sheetView>
  </sheetViews>
  <sheetFormatPr baseColWidth="10" defaultRowHeight="15"/>
  <cols>
    <col min="4" max="4" width="2" bestFit="1" customWidth="1"/>
    <col min="5" max="5" width="16.5703125" bestFit="1" customWidth="1"/>
    <col min="6" max="6" width="20.85546875" bestFit="1" customWidth="1"/>
    <col min="8" max="8" width="39.42578125" bestFit="1" customWidth="1"/>
    <col min="9" max="9" width="11.7109375" bestFit="1" customWidth="1"/>
    <col min="10" max="10" width="3.7109375" style="20" customWidth="1"/>
    <col min="12" max="12" width="3.7109375" style="20" customWidth="1"/>
    <col min="13" max="13" width="12.42578125" bestFit="1" customWidth="1"/>
  </cols>
  <sheetData>
    <row r="1" spans="1:13">
      <c r="K1" s="12"/>
      <c r="L1" s="22"/>
      <c r="M1" s="12"/>
    </row>
    <row r="2" spans="1:13">
      <c r="F2" s="24" t="s">
        <v>990</v>
      </c>
      <c r="G2" s="24"/>
      <c r="H2" s="24"/>
      <c r="I2" s="24"/>
      <c r="K2" s="12"/>
      <c r="L2" s="22"/>
      <c r="M2" s="12"/>
    </row>
    <row r="3" spans="1:13">
      <c r="F3" s="24" t="s">
        <v>991</v>
      </c>
      <c r="G3" s="24"/>
      <c r="H3" s="24"/>
      <c r="I3" s="24"/>
      <c r="K3" s="12"/>
      <c r="L3" s="22"/>
      <c r="M3" s="12"/>
    </row>
    <row r="4" spans="1:13">
      <c r="F4" s="24" t="s">
        <v>1727</v>
      </c>
      <c r="G4" s="24"/>
      <c r="H4" s="24"/>
      <c r="I4" s="24"/>
      <c r="K4" s="12"/>
      <c r="L4" s="22"/>
      <c r="M4" s="12"/>
    </row>
    <row r="5" spans="1:13">
      <c r="K5" s="12"/>
      <c r="L5" s="22"/>
      <c r="M5" s="12"/>
    </row>
    <row r="6" spans="1:13">
      <c r="K6" s="12"/>
      <c r="L6" s="22"/>
      <c r="M6" s="12"/>
    </row>
    <row r="7" spans="1:13">
      <c r="A7" s="3" t="s">
        <v>980</v>
      </c>
      <c r="B7" s="3" t="s">
        <v>981</v>
      </c>
      <c r="C7" s="3" t="s">
        <v>982</v>
      </c>
      <c r="D7" s="3"/>
      <c r="E7" s="3"/>
      <c r="F7" s="3" t="s">
        <v>984</v>
      </c>
      <c r="G7" s="3" t="s">
        <v>985</v>
      </c>
      <c r="H7" s="3" t="s">
        <v>986</v>
      </c>
      <c r="I7" s="3" t="s">
        <v>987</v>
      </c>
      <c r="J7" s="21"/>
      <c r="K7" s="3" t="s">
        <v>988</v>
      </c>
      <c r="L7" s="21"/>
      <c r="M7" s="3" t="s">
        <v>989</v>
      </c>
    </row>
    <row r="8" spans="1:13">
      <c r="H8" t="s">
        <v>1001</v>
      </c>
      <c r="J8" s="21"/>
      <c r="L8" s="21"/>
      <c r="M8" s="2">
        <f>+NOV!N103</f>
        <v>-2534191.2000000011</v>
      </c>
    </row>
    <row r="9" spans="1:13">
      <c r="A9" t="s">
        <v>1480</v>
      </c>
      <c r="B9" s="1">
        <v>42705</v>
      </c>
      <c r="C9" t="s">
        <v>1481</v>
      </c>
      <c r="D9">
        <v>1</v>
      </c>
      <c r="E9" t="s">
        <v>1482</v>
      </c>
      <c r="F9" t="s">
        <v>1</v>
      </c>
      <c r="G9" t="s">
        <v>11</v>
      </c>
      <c r="H9" t="s">
        <v>1483</v>
      </c>
      <c r="I9" s="2">
        <v>13581.77</v>
      </c>
      <c r="J9" s="21" t="s">
        <v>140</v>
      </c>
      <c r="L9" s="21"/>
      <c r="M9" s="2">
        <f>+M8+I9-K9</f>
        <v>-2520609.4300000011</v>
      </c>
    </row>
    <row r="10" spans="1:13">
      <c r="A10" t="s">
        <v>1484</v>
      </c>
      <c r="B10" s="1">
        <v>42705</v>
      </c>
      <c r="C10" t="s">
        <v>81</v>
      </c>
      <c r="D10">
        <v>1</v>
      </c>
      <c r="E10" t="s">
        <v>1485</v>
      </c>
      <c r="F10" t="s">
        <v>0</v>
      </c>
      <c r="G10" t="s">
        <v>668</v>
      </c>
      <c r="H10" t="s">
        <v>1486</v>
      </c>
      <c r="J10" s="21"/>
      <c r="K10" s="2">
        <v>65000</v>
      </c>
      <c r="L10" s="21" t="s">
        <v>140</v>
      </c>
      <c r="M10" s="2">
        <f t="shared" ref="M10:M73" si="0">+M9+I10-K10</f>
        <v>-2585609.4300000011</v>
      </c>
    </row>
    <row r="11" spans="1:13">
      <c r="A11" t="s">
        <v>463</v>
      </c>
      <c r="B11" s="1">
        <v>42705</v>
      </c>
      <c r="C11" t="s">
        <v>81</v>
      </c>
      <c r="D11">
        <v>1</v>
      </c>
      <c r="E11" t="s">
        <v>1485</v>
      </c>
      <c r="F11" t="s">
        <v>0</v>
      </c>
      <c r="G11" t="s">
        <v>668</v>
      </c>
      <c r="H11" t="s">
        <v>1487</v>
      </c>
      <c r="I11" s="2">
        <v>65000</v>
      </c>
      <c r="J11" s="21" t="s">
        <v>140</v>
      </c>
      <c r="L11" s="21"/>
      <c r="M11" s="2">
        <f t="shared" si="0"/>
        <v>-2520609.4300000011</v>
      </c>
    </row>
    <row r="12" spans="1:13">
      <c r="A12" t="s">
        <v>1488</v>
      </c>
      <c r="B12" s="1">
        <v>42705</v>
      </c>
      <c r="C12" t="s">
        <v>1489</v>
      </c>
      <c r="D12">
        <v>1</v>
      </c>
      <c r="E12" t="s">
        <v>1490</v>
      </c>
      <c r="F12" t="s">
        <v>0</v>
      </c>
      <c r="G12" t="s">
        <v>11</v>
      </c>
      <c r="H12" t="s">
        <v>1311</v>
      </c>
      <c r="J12" s="21"/>
      <c r="K12" s="2">
        <v>13581.77</v>
      </c>
      <c r="L12" s="21" t="s">
        <v>140</v>
      </c>
      <c r="M12" s="2">
        <f t="shared" si="0"/>
        <v>-2534191.2000000011</v>
      </c>
    </row>
    <row r="13" spans="1:13">
      <c r="A13" t="s">
        <v>897</v>
      </c>
      <c r="B13" s="1">
        <v>42706</v>
      </c>
      <c r="C13" t="s">
        <v>81</v>
      </c>
      <c r="D13">
        <v>1</v>
      </c>
      <c r="E13" t="s">
        <v>1491</v>
      </c>
      <c r="F13" t="s">
        <v>0</v>
      </c>
      <c r="G13" t="s">
        <v>852</v>
      </c>
      <c r="H13" t="s">
        <v>1492</v>
      </c>
      <c r="J13" s="21"/>
      <c r="K13" s="2">
        <v>10000</v>
      </c>
      <c r="L13" s="21"/>
      <c r="M13" s="2">
        <f t="shared" si="0"/>
        <v>-2544191.2000000011</v>
      </c>
    </row>
    <row r="14" spans="1:13">
      <c r="A14" t="s">
        <v>561</v>
      </c>
      <c r="B14" s="1">
        <v>42706</v>
      </c>
      <c r="C14" t="s">
        <v>81</v>
      </c>
      <c r="D14">
        <v>1</v>
      </c>
      <c r="E14" t="s">
        <v>1493</v>
      </c>
      <c r="F14" t="s">
        <v>0</v>
      </c>
      <c r="G14" t="s">
        <v>852</v>
      </c>
      <c r="H14" t="s">
        <v>1494</v>
      </c>
      <c r="J14" s="21"/>
      <c r="K14" s="2">
        <v>20000</v>
      </c>
      <c r="L14" s="21" t="s">
        <v>140</v>
      </c>
      <c r="M14" s="2">
        <f t="shared" si="0"/>
        <v>-2564191.2000000011</v>
      </c>
    </row>
    <row r="15" spans="1:13">
      <c r="A15" t="s">
        <v>1495</v>
      </c>
      <c r="B15" s="1">
        <v>42706</v>
      </c>
      <c r="C15" t="s">
        <v>81</v>
      </c>
      <c r="D15">
        <v>1</v>
      </c>
      <c r="E15" t="s">
        <v>1496</v>
      </c>
      <c r="F15" t="s">
        <v>5</v>
      </c>
      <c r="G15" t="s">
        <v>852</v>
      </c>
      <c r="H15" t="s">
        <v>1497</v>
      </c>
      <c r="J15" s="21"/>
      <c r="K15" s="2">
        <v>5000</v>
      </c>
      <c r="L15" s="21" t="s">
        <v>140</v>
      </c>
      <c r="M15" s="2">
        <f t="shared" si="0"/>
        <v>-2569191.2000000011</v>
      </c>
    </row>
    <row r="16" spans="1:13">
      <c r="A16" t="s">
        <v>1498</v>
      </c>
      <c r="B16" s="1">
        <v>42706</v>
      </c>
      <c r="C16" t="s">
        <v>81</v>
      </c>
      <c r="D16">
        <v>1</v>
      </c>
      <c r="E16" t="s">
        <v>1499</v>
      </c>
      <c r="F16" t="s">
        <v>0</v>
      </c>
      <c r="G16" t="s">
        <v>852</v>
      </c>
      <c r="H16" t="s">
        <v>1500</v>
      </c>
      <c r="I16" s="2">
        <v>20000</v>
      </c>
      <c r="J16" s="21" t="s">
        <v>140</v>
      </c>
      <c r="L16" s="21"/>
      <c r="M16" s="2">
        <f t="shared" si="0"/>
        <v>-2549191.2000000011</v>
      </c>
    </row>
    <row r="17" spans="1:13">
      <c r="A17" t="s">
        <v>1501</v>
      </c>
      <c r="B17" s="1">
        <v>42706</v>
      </c>
      <c r="C17" t="s">
        <v>81</v>
      </c>
      <c r="D17">
        <v>1</v>
      </c>
      <c r="E17" t="s">
        <v>1502</v>
      </c>
      <c r="F17" t="s">
        <v>5</v>
      </c>
      <c r="G17" t="s">
        <v>852</v>
      </c>
      <c r="H17" t="s">
        <v>1503</v>
      </c>
      <c r="J17" s="21"/>
      <c r="K17" s="2">
        <v>38406.11</v>
      </c>
      <c r="L17" s="21" t="s">
        <v>140</v>
      </c>
      <c r="M17" s="2">
        <f t="shared" si="0"/>
        <v>-2587597.310000001</v>
      </c>
    </row>
    <row r="18" spans="1:13">
      <c r="A18" t="s">
        <v>1504</v>
      </c>
      <c r="B18" s="1">
        <v>42706</v>
      </c>
      <c r="C18" t="s">
        <v>81</v>
      </c>
      <c r="D18">
        <v>1</v>
      </c>
      <c r="E18" t="s">
        <v>1502</v>
      </c>
      <c r="F18" t="s">
        <v>5</v>
      </c>
      <c r="G18" t="s">
        <v>852</v>
      </c>
      <c r="H18" t="s">
        <v>1505</v>
      </c>
      <c r="I18" s="2">
        <v>38406.11</v>
      </c>
      <c r="J18" s="21" t="s">
        <v>140</v>
      </c>
      <c r="L18" s="21"/>
      <c r="M18" s="2">
        <f t="shared" si="0"/>
        <v>-2549191.2000000011</v>
      </c>
    </row>
    <row r="19" spans="1:13">
      <c r="A19" t="s">
        <v>188</v>
      </c>
      <c r="B19" s="1">
        <v>42707</v>
      </c>
      <c r="C19" t="s">
        <v>81</v>
      </c>
      <c r="D19">
        <v>1</v>
      </c>
      <c r="E19" t="s">
        <v>1506</v>
      </c>
      <c r="F19" t="s">
        <v>0</v>
      </c>
      <c r="G19" t="s">
        <v>852</v>
      </c>
      <c r="H19" t="s">
        <v>1507</v>
      </c>
      <c r="J19" s="21"/>
      <c r="K19" s="2">
        <v>20000</v>
      </c>
      <c r="L19" s="21" t="s">
        <v>140</v>
      </c>
      <c r="M19" s="2">
        <f t="shared" si="0"/>
        <v>-2569191.2000000011</v>
      </c>
    </row>
    <row r="20" spans="1:13">
      <c r="A20" t="s">
        <v>192</v>
      </c>
      <c r="B20" s="1">
        <v>42707</v>
      </c>
      <c r="C20" t="s">
        <v>81</v>
      </c>
      <c r="D20">
        <v>1</v>
      </c>
      <c r="E20" t="s">
        <v>1508</v>
      </c>
      <c r="F20" t="s">
        <v>0</v>
      </c>
      <c r="G20" t="s">
        <v>852</v>
      </c>
      <c r="H20" t="s">
        <v>1509</v>
      </c>
      <c r="J20" s="21"/>
      <c r="K20" s="2">
        <v>1000</v>
      </c>
      <c r="L20" s="21"/>
      <c r="M20" s="2">
        <f t="shared" si="0"/>
        <v>-2570191.2000000011</v>
      </c>
    </row>
    <row r="21" spans="1:13">
      <c r="A21" t="s">
        <v>900</v>
      </c>
      <c r="B21" s="1">
        <v>42709</v>
      </c>
      <c r="C21" t="s">
        <v>81</v>
      </c>
      <c r="D21">
        <v>1</v>
      </c>
      <c r="E21" t="s">
        <v>1510</v>
      </c>
      <c r="F21" t="s">
        <v>0</v>
      </c>
      <c r="G21" t="s">
        <v>852</v>
      </c>
      <c r="H21" t="s">
        <v>1511</v>
      </c>
      <c r="J21" s="21"/>
      <c r="K21" s="2">
        <v>129000</v>
      </c>
      <c r="L21" s="21" t="s">
        <v>140</v>
      </c>
      <c r="M21" s="2">
        <f t="shared" si="0"/>
        <v>-2699191.2000000011</v>
      </c>
    </row>
    <row r="22" spans="1:13">
      <c r="A22" t="s">
        <v>1512</v>
      </c>
      <c r="B22" s="1">
        <v>42709</v>
      </c>
      <c r="C22" t="s">
        <v>81</v>
      </c>
      <c r="D22">
        <v>1</v>
      </c>
      <c r="E22" t="s">
        <v>1510</v>
      </c>
      <c r="F22" t="s">
        <v>0</v>
      </c>
      <c r="G22" t="s">
        <v>852</v>
      </c>
      <c r="H22" t="s">
        <v>1513</v>
      </c>
      <c r="I22" s="2">
        <v>129000</v>
      </c>
      <c r="J22" s="21" t="s">
        <v>140</v>
      </c>
      <c r="L22" s="21"/>
      <c r="M22" s="2">
        <f t="shared" si="0"/>
        <v>-2570191.2000000011</v>
      </c>
    </row>
    <row r="23" spans="1:13">
      <c r="A23" t="s">
        <v>1514</v>
      </c>
      <c r="B23" s="1">
        <v>42710</v>
      </c>
      <c r="C23" t="s">
        <v>1515</v>
      </c>
      <c r="D23">
        <v>1</v>
      </c>
      <c r="E23" t="s">
        <v>1516</v>
      </c>
      <c r="F23" t="s">
        <v>3</v>
      </c>
      <c r="G23" t="s">
        <v>11</v>
      </c>
      <c r="H23" t="s">
        <v>1517</v>
      </c>
      <c r="I23" s="2">
        <v>20000</v>
      </c>
      <c r="J23" s="21">
        <v>1</v>
      </c>
      <c r="L23" s="21"/>
      <c r="M23" s="2">
        <f t="shared" si="0"/>
        <v>-2550191.2000000011</v>
      </c>
    </row>
    <row r="24" spans="1:13">
      <c r="A24" t="s">
        <v>1518</v>
      </c>
      <c r="B24" s="1">
        <v>42710</v>
      </c>
      <c r="C24" t="s">
        <v>81</v>
      </c>
      <c r="D24">
        <v>1</v>
      </c>
      <c r="E24" t="s">
        <v>1506</v>
      </c>
      <c r="F24" t="s">
        <v>0</v>
      </c>
      <c r="G24" t="s">
        <v>852</v>
      </c>
      <c r="H24" t="s">
        <v>1519</v>
      </c>
      <c r="I24" s="2">
        <v>20000</v>
      </c>
      <c r="J24" s="21" t="s">
        <v>140</v>
      </c>
      <c r="L24" s="21"/>
      <c r="M24" s="2">
        <f t="shared" si="0"/>
        <v>-2530191.2000000011</v>
      </c>
    </row>
    <row r="25" spans="1:13">
      <c r="A25" t="s">
        <v>1520</v>
      </c>
      <c r="B25" s="1">
        <v>42710</v>
      </c>
      <c r="C25" t="s">
        <v>81</v>
      </c>
      <c r="D25">
        <v>1</v>
      </c>
      <c r="E25" t="s">
        <v>1521</v>
      </c>
      <c r="F25" t="s">
        <v>0</v>
      </c>
      <c r="G25" t="s">
        <v>852</v>
      </c>
      <c r="H25" t="s">
        <v>1507</v>
      </c>
      <c r="J25" s="21"/>
      <c r="K25" s="2">
        <v>20000</v>
      </c>
      <c r="L25" s="21"/>
      <c r="M25" s="2">
        <f t="shared" si="0"/>
        <v>-2550191.2000000011</v>
      </c>
    </row>
    <row r="26" spans="1:13">
      <c r="A26" t="s">
        <v>1284</v>
      </c>
      <c r="B26" s="1">
        <v>42710</v>
      </c>
      <c r="C26" t="s">
        <v>81</v>
      </c>
      <c r="D26">
        <v>1</v>
      </c>
      <c r="E26" t="s">
        <v>1522</v>
      </c>
      <c r="F26" t="s">
        <v>0</v>
      </c>
      <c r="G26" t="s">
        <v>852</v>
      </c>
      <c r="H26" t="s">
        <v>1507</v>
      </c>
      <c r="J26" s="21"/>
      <c r="K26" s="2">
        <v>20000</v>
      </c>
      <c r="L26" s="21"/>
      <c r="M26" s="2">
        <f t="shared" si="0"/>
        <v>-2570191.2000000011</v>
      </c>
    </row>
    <row r="27" spans="1:13">
      <c r="A27" t="s">
        <v>1523</v>
      </c>
      <c r="B27" s="1">
        <v>42710</v>
      </c>
      <c r="C27" t="s">
        <v>81</v>
      </c>
      <c r="D27">
        <v>1</v>
      </c>
      <c r="E27" t="s">
        <v>1524</v>
      </c>
      <c r="F27" t="s">
        <v>5</v>
      </c>
      <c r="G27" t="s">
        <v>668</v>
      </c>
      <c r="H27" t="s">
        <v>1525</v>
      </c>
      <c r="J27" s="21"/>
      <c r="K27" s="2">
        <v>5000</v>
      </c>
      <c r="L27" s="21"/>
      <c r="M27" s="2">
        <f t="shared" si="0"/>
        <v>-2575191.2000000011</v>
      </c>
    </row>
    <row r="28" spans="1:13">
      <c r="A28" t="s">
        <v>151</v>
      </c>
      <c r="B28" s="1">
        <v>42711</v>
      </c>
      <c r="C28" t="s">
        <v>1526</v>
      </c>
      <c r="D28">
        <v>1</v>
      </c>
      <c r="E28" t="s">
        <v>1527</v>
      </c>
      <c r="F28" t="s">
        <v>2</v>
      </c>
      <c r="G28" t="s">
        <v>11</v>
      </c>
      <c r="H28" t="s">
        <v>1528</v>
      </c>
      <c r="I28" s="2">
        <v>20000</v>
      </c>
      <c r="J28" s="21">
        <v>2</v>
      </c>
      <c r="L28" s="21"/>
      <c r="M28" s="2">
        <f t="shared" si="0"/>
        <v>-2555191.2000000011</v>
      </c>
    </row>
    <row r="29" spans="1:13">
      <c r="A29" t="s">
        <v>154</v>
      </c>
      <c r="B29" s="1">
        <v>42711</v>
      </c>
      <c r="C29" t="s">
        <v>1529</v>
      </c>
      <c r="D29">
        <v>1</v>
      </c>
      <c r="E29" t="s">
        <v>1530</v>
      </c>
      <c r="F29" t="s">
        <v>2</v>
      </c>
      <c r="G29" t="s">
        <v>11</v>
      </c>
      <c r="H29" t="s">
        <v>1531</v>
      </c>
      <c r="I29" s="2">
        <v>10000</v>
      </c>
      <c r="J29" s="21">
        <v>3</v>
      </c>
      <c r="L29" s="21"/>
      <c r="M29" s="2">
        <f t="shared" si="0"/>
        <v>-2545191.2000000011</v>
      </c>
    </row>
    <row r="30" spans="1:13">
      <c r="A30" t="s">
        <v>57</v>
      </c>
      <c r="B30" s="1">
        <v>42711</v>
      </c>
      <c r="C30" t="s">
        <v>1532</v>
      </c>
      <c r="D30">
        <v>1</v>
      </c>
      <c r="E30" t="s">
        <v>1533</v>
      </c>
      <c r="F30" t="s">
        <v>2</v>
      </c>
      <c r="G30" t="s">
        <v>11</v>
      </c>
      <c r="H30" t="s">
        <v>1290</v>
      </c>
      <c r="I30" s="2">
        <v>75000</v>
      </c>
      <c r="J30" s="21">
        <v>4</v>
      </c>
      <c r="L30" s="21"/>
      <c r="M30" s="2">
        <f t="shared" si="0"/>
        <v>-2470191.2000000011</v>
      </c>
    </row>
    <row r="31" spans="1:13">
      <c r="A31" t="s">
        <v>1534</v>
      </c>
      <c r="B31" s="1">
        <v>42711</v>
      </c>
      <c r="C31" t="s">
        <v>1535</v>
      </c>
      <c r="D31">
        <v>1</v>
      </c>
      <c r="E31" t="s">
        <v>1536</v>
      </c>
      <c r="F31" t="s">
        <v>2</v>
      </c>
      <c r="G31" t="s">
        <v>11</v>
      </c>
      <c r="H31" t="s">
        <v>1537</v>
      </c>
      <c r="I31" s="2">
        <v>5000</v>
      </c>
      <c r="J31" s="21">
        <v>5</v>
      </c>
      <c r="L31" s="21"/>
      <c r="M31" s="2">
        <f t="shared" si="0"/>
        <v>-2465191.2000000011</v>
      </c>
    </row>
    <row r="32" spans="1:13">
      <c r="A32" t="s">
        <v>1538</v>
      </c>
      <c r="B32" s="1">
        <v>42711</v>
      </c>
      <c r="C32" t="s">
        <v>1539</v>
      </c>
      <c r="D32">
        <v>1</v>
      </c>
      <c r="E32" t="s">
        <v>1540</v>
      </c>
      <c r="F32" t="s">
        <v>2</v>
      </c>
      <c r="G32" t="s">
        <v>11</v>
      </c>
      <c r="H32" t="s">
        <v>1541</v>
      </c>
      <c r="I32" s="2">
        <v>10000</v>
      </c>
      <c r="J32" s="21">
        <v>6</v>
      </c>
      <c r="L32" s="21"/>
      <c r="M32" s="2">
        <f t="shared" si="0"/>
        <v>-2455191.2000000011</v>
      </c>
    </row>
    <row r="33" spans="1:13">
      <c r="A33" t="s">
        <v>1293</v>
      </c>
      <c r="B33" s="1">
        <v>42711</v>
      </c>
      <c r="C33" t="s">
        <v>81</v>
      </c>
      <c r="D33">
        <v>1</v>
      </c>
      <c r="E33" t="s">
        <v>1542</v>
      </c>
      <c r="F33" t="s">
        <v>0</v>
      </c>
      <c r="G33" t="s">
        <v>668</v>
      </c>
      <c r="H33" t="s">
        <v>1543</v>
      </c>
      <c r="J33" s="21"/>
      <c r="K33" s="2">
        <v>1000</v>
      </c>
      <c r="L33" s="21"/>
      <c r="M33" s="2">
        <f t="shared" si="0"/>
        <v>-2456191.2000000011</v>
      </c>
    </row>
    <row r="34" spans="1:13">
      <c r="A34" t="s">
        <v>1544</v>
      </c>
      <c r="B34" s="1">
        <v>42712</v>
      </c>
      <c r="C34" t="s">
        <v>81</v>
      </c>
      <c r="D34">
        <v>1</v>
      </c>
      <c r="E34" t="s">
        <v>1545</v>
      </c>
      <c r="F34" t="s">
        <v>0</v>
      </c>
      <c r="G34" t="s">
        <v>668</v>
      </c>
      <c r="H34" t="s">
        <v>1546</v>
      </c>
      <c r="J34" s="21"/>
      <c r="K34" s="2">
        <v>150000</v>
      </c>
      <c r="L34" s="21" t="s">
        <v>140</v>
      </c>
      <c r="M34" s="2">
        <f t="shared" si="0"/>
        <v>-2606191.2000000011</v>
      </c>
    </row>
    <row r="35" spans="1:13">
      <c r="A35" t="s">
        <v>807</v>
      </c>
      <c r="B35" s="1">
        <v>42712</v>
      </c>
      <c r="C35" t="s">
        <v>81</v>
      </c>
      <c r="D35">
        <v>1</v>
      </c>
      <c r="E35" t="s">
        <v>1547</v>
      </c>
      <c r="F35" t="s">
        <v>5</v>
      </c>
      <c r="G35" t="s">
        <v>668</v>
      </c>
      <c r="H35" t="s">
        <v>1548</v>
      </c>
      <c r="J35" s="21"/>
      <c r="K35" s="2">
        <v>5000</v>
      </c>
      <c r="L35" s="21"/>
      <c r="M35" s="2">
        <f t="shared" si="0"/>
        <v>-2611191.2000000011</v>
      </c>
    </row>
    <row r="36" spans="1:13">
      <c r="A36" t="s">
        <v>1549</v>
      </c>
      <c r="B36" s="1">
        <v>42712</v>
      </c>
      <c r="C36" t="s">
        <v>81</v>
      </c>
      <c r="D36">
        <v>1</v>
      </c>
      <c r="E36" t="s">
        <v>1550</v>
      </c>
      <c r="F36" t="s">
        <v>0</v>
      </c>
      <c r="G36" t="s">
        <v>668</v>
      </c>
      <c r="H36" t="s">
        <v>1551</v>
      </c>
      <c r="J36" s="21"/>
      <c r="K36" s="2">
        <v>54300</v>
      </c>
      <c r="L36" s="21" t="s">
        <v>140</v>
      </c>
      <c r="M36" s="2">
        <f t="shared" si="0"/>
        <v>-2665491.2000000011</v>
      </c>
    </row>
    <row r="37" spans="1:13">
      <c r="A37" t="s">
        <v>430</v>
      </c>
      <c r="B37" s="1">
        <v>42712</v>
      </c>
      <c r="C37" t="s">
        <v>81</v>
      </c>
      <c r="D37">
        <v>1</v>
      </c>
      <c r="E37" t="s">
        <v>1550</v>
      </c>
      <c r="F37" t="s">
        <v>0</v>
      </c>
      <c r="G37" t="s">
        <v>668</v>
      </c>
      <c r="H37" t="s">
        <v>1552</v>
      </c>
      <c r="I37" s="2">
        <v>54300</v>
      </c>
      <c r="J37" s="21" t="s">
        <v>140</v>
      </c>
      <c r="L37" s="21"/>
      <c r="M37" s="2">
        <f t="shared" si="0"/>
        <v>-2611191.2000000011</v>
      </c>
    </row>
    <row r="38" spans="1:13">
      <c r="A38" t="s">
        <v>1553</v>
      </c>
      <c r="B38" s="1">
        <v>42712</v>
      </c>
      <c r="C38" t="s">
        <v>81</v>
      </c>
      <c r="D38">
        <v>1</v>
      </c>
      <c r="E38" t="s">
        <v>1554</v>
      </c>
      <c r="F38" t="s">
        <v>0</v>
      </c>
      <c r="G38" t="s">
        <v>668</v>
      </c>
      <c r="H38" t="s">
        <v>1555</v>
      </c>
      <c r="J38" s="21"/>
      <c r="K38" s="2">
        <v>50000</v>
      </c>
      <c r="L38" s="21" t="s">
        <v>140</v>
      </c>
      <c r="M38" s="2">
        <f t="shared" si="0"/>
        <v>-2661191.2000000011</v>
      </c>
    </row>
    <row r="39" spans="1:13">
      <c r="A39" t="s">
        <v>1556</v>
      </c>
      <c r="B39" s="1">
        <v>42713</v>
      </c>
      <c r="C39" t="s">
        <v>81</v>
      </c>
      <c r="D39">
        <v>1</v>
      </c>
      <c r="E39" t="s">
        <v>1557</v>
      </c>
      <c r="F39" t="s">
        <v>0</v>
      </c>
      <c r="G39" t="s">
        <v>852</v>
      </c>
      <c r="H39" t="s">
        <v>1558</v>
      </c>
      <c r="J39" s="21"/>
      <c r="K39" s="2">
        <v>25000</v>
      </c>
      <c r="L39" s="21" t="s">
        <v>140</v>
      </c>
      <c r="M39" s="2">
        <f t="shared" si="0"/>
        <v>-2686191.2000000011</v>
      </c>
    </row>
    <row r="40" spans="1:13">
      <c r="A40" t="s">
        <v>432</v>
      </c>
      <c r="B40" s="1">
        <v>42713</v>
      </c>
      <c r="C40" t="s">
        <v>81</v>
      </c>
      <c r="D40">
        <v>1</v>
      </c>
      <c r="E40" t="s">
        <v>1557</v>
      </c>
      <c r="F40" t="s">
        <v>0</v>
      </c>
      <c r="G40" t="s">
        <v>852</v>
      </c>
      <c r="H40" t="s">
        <v>1559</v>
      </c>
      <c r="I40" s="2">
        <v>25000</v>
      </c>
      <c r="J40" s="21" t="s">
        <v>140</v>
      </c>
      <c r="L40" s="21"/>
      <c r="M40" s="2">
        <f t="shared" si="0"/>
        <v>-2661191.2000000011</v>
      </c>
    </row>
    <row r="41" spans="1:13">
      <c r="A41" t="s">
        <v>1560</v>
      </c>
      <c r="B41" s="1">
        <v>42713</v>
      </c>
      <c r="C41" t="s">
        <v>81</v>
      </c>
      <c r="D41">
        <v>1</v>
      </c>
      <c r="E41" t="s">
        <v>1561</v>
      </c>
      <c r="F41" t="s">
        <v>0</v>
      </c>
      <c r="G41" t="s">
        <v>852</v>
      </c>
      <c r="H41" t="s">
        <v>1562</v>
      </c>
      <c r="J41" s="21"/>
      <c r="K41" s="2">
        <v>1000</v>
      </c>
      <c r="L41" s="21"/>
      <c r="M41" s="2">
        <f t="shared" si="0"/>
        <v>-2662191.2000000011</v>
      </c>
    </row>
    <row r="42" spans="1:13">
      <c r="A42" t="s">
        <v>1301</v>
      </c>
      <c r="B42" s="1">
        <v>42713</v>
      </c>
      <c r="C42" t="s">
        <v>81</v>
      </c>
      <c r="D42">
        <v>1</v>
      </c>
      <c r="E42" t="s">
        <v>1563</v>
      </c>
      <c r="F42" t="s">
        <v>0</v>
      </c>
      <c r="G42" t="s">
        <v>852</v>
      </c>
      <c r="H42" t="s">
        <v>1564</v>
      </c>
      <c r="J42" s="21"/>
      <c r="K42" s="2">
        <v>0</v>
      </c>
      <c r="L42" s="21"/>
      <c r="M42" s="2">
        <f t="shared" si="0"/>
        <v>-2662191.2000000011</v>
      </c>
    </row>
    <row r="43" spans="1:13">
      <c r="A43" t="s">
        <v>1565</v>
      </c>
      <c r="B43" s="1">
        <v>42713</v>
      </c>
      <c r="C43" t="s">
        <v>81</v>
      </c>
      <c r="D43">
        <v>1</v>
      </c>
      <c r="E43" t="s">
        <v>1566</v>
      </c>
      <c r="F43" t="s">
        <v>0</v>
      </c>
      <c r="G43" t="s">
        <v>668</v>
      </c>
      <c r="H43" t="s">
        <v>1567</v>
      </c>
      <c r="J43" s="21"/>
      <c r="K43" s="2">
        <v>2000</v>
      </c>
      <c r="L43" s="21"/>
      <c r="M43" s="2">
        <f t="shared" si="0"/>
        <v>-2664191.2000000011</v>
      </c>
    </row>
    <row r="44" spans="1:13">
      <c r="A44" t="s">
        <v>1069</v>
      </c>
      <c r="B44" s="1">
        <v>42713</v>
      </c>
      <c r="C44" t="s">
        <v>81</v>
      </c>
      <c r="D44">
        <v>1</v>
      </c>
      <c r="E44" t="s">
        <v>1568</v>
      </c>
      <c r="F44" t="s">
        <v>0</v>
      </c>
      <c r="G44" t="s">
        <v>668</v>
      </c>
      <c r="H44" t="s">
        <v>1357</v>
      </c>
      <c r="J44" s="21"/>
      <c r="K44" s="2">
        <v>20000</v>
      </c>
      <c r="L44" s="21">
        <v>13</v>
      </c>
      <c r="M44" s="2">
        <f t="shared" si="0"/>
        <v>-2684191.2000000011</v>
      </c>
    </row>
    <row r="45" spans="1:13">
      <c r="A45" t="s">
        <v>1569</v>
      </c>
      <c r="B45" s="1">
        <v>42714</v>
      </c>
      <c r="C45" t="s">
        <v>81</v>
      </c>
      <c r="D45">
        <v>1</v>
      </c>
      <c r="E45" t="s">
        <v>1570</v>
      </c>
      <c r="F45" t="s">
        <v>0</v>
      </c>
      <c r="G45" t="s">
        <v>668</v>
      </c>
      <c r="H45" t="s">
        <v>1571</v>
      </c>
      <c r="J45" s="21"/>
      <c r="K45" s="2">
        <v>5000</v>
      </c>
      <c r="L45" s="21"/>
      <c r="M45" s="2">
        <f t="shared" si="0"/>
        <v>-2689191.2000000011</v>
      </c>
    </row>
    <row r="46" spans="1:13">
      <c r="A46" t="s">
        <v>1572</v>
      </c>
      <c r="B46" s="1">
        <v>42714</v>
      </c>
      <c r="C46" t="s">
        <v>81</v>
      </c>
      <c r="D46">
        <v>1</v>
      </c>
      <c r="E46" t="s">
        <v>1573</v>
      </c>
      <c r="F46" t="s">
        <v>0</v>
      </c>
      <c r="G46" t="s">
        <v>668</v>
      </c>
      <c r="H46" t="s">
        <v>1574</v>
      </c>
      <c r="J46" s="21"/>
      <c r="K46" s="2">
        <v>5000</v>
      </c>
      <c r="L46" s="21" t="s">
        <v>140</v>
      </c>
      <c r="M46" s="2">
        <f t="shared" si="0"/>
        <v>-2694191.2000000011</v>
      </c>
    </row>
    <row r="47" spans="1:13">
      <c r="A47" t="s">
        <v>1575</v>
      </c>
      <c r="B47" s="1">
        <v>42716</v>
      </c>
      <c r="C47" t="s">
        <v>81</v>
      </c>
      <c r="D47">
        <v>1</v>
      </c>
      <c r="E47" t="s">
        <v>1576</v>
      </c>
      <c r="F47" t="s">
        <v>0</v>
      </c>
      <c r="G47" t="s">
        <v>668</v>
      </c>
      <c r="H47" t="s">
        <v>1373</v>
      </c>
      <c r="J47" s="21"/>
      <c r="K47" s="2">
        <v>10000</v>
      </c>
      <c r="L47" s="21"/>
      <c r="M47" s="2">
        <f t="shared" si="0"/>
        <v>-2704191.2000000011</v>
      </c>
    </row>
    <row r="48" spans="1:13">
      <c r="A48" t="s">
        <v>1577</v>
      </c>
      <c r="B48" s="1">
        <v>42717</v>
      </c>
      <c r="C48" t="s">
        <v>81</v>
      </c>
      <c r="D48">
        <v>1</v>
      </c>
      <c r="E48" t="s">
        <v>1578</v>
      </c>
      <c r="F48" t="s">
        <v>3</v>
      </c>
      <c r="G48" t="s">
        <v>11</v>
      </c>
      <c r="H48" t="s">
        <v>1579</v>
      </c>
      <c r="I48" s="2">
        <v>5000</v>
      </c>
      <c r="J48" s="21">
        <v>7</v>
      </c>
      <c r="L48" s="21"/>
      <c r="M48" s="2">
        <f t="shared" si="0"/>
        <v>-2699191.2000000011</v>
      </c>
    </row>
    <row r="49" spans="1:13">
      <c r="A49" t="s">
        <v>1580</v>
      </c>
      <c r="B49" s="1">
        <v>42717</v>
      </c>
      <c r="C49" t="s">
        <v>81</v>
      </c>
      <c r="D49">
        <v>1</v>
      </c>
      <c r="E49" t="s">
        <v>1581</v>
      </c>
      <c r="F49" t="s">
        <v>0</v>
      </c>
      <c r="G49" t="s">
        <v>668</v>
      </c>
      <c r="H49" t="s">
        <v>1582</v>
      </c>
      <c r="J49" s="21"/>
      <c r="K49" s="2">
        <v>5709.48</v>
      </c>
      <c r="L49" s="21" t="s">
        <v>140</v>
      </c>
      <c r="M49" s="2">
        <f t="shared" si="0"/>
        <v>-2704900.6800000011</v>
      </c>
    </row>
    <row r="50" spans="1:13">
      <c r="A50" t="s">
        <v>1583</v>
      </c>
      <c r="B50" s="1">
        <v>42717</v>
      </c>
      <c r="C50" t="s">
        <v>81</v>
      </c>
      <c r="D50">
        <v>1</v>
      </c>
      <c r="E50" t="s">
        <v>1584</v>
      </c>
      <c r="F50" t="s">
        <v>0</v>
      </c>
      <c r="G50" t="s">
        <v>668</v>
      </c>
      <c r="H50" t="s">
        <v>1585</v>
      </c>
      <c r="J50" s="21"/>
      <c r="K50" s="2">
        <v>1000</v>
      </c>
      <c r="L50" s="21"/>
      <c r="M50" s="2">
        <f t="shared" si="0"/>
        <v>-2705900.6800000011</v>
      </c>
    </row>
    <row r="51" spans="1:13">
      <c r="A51" t="s">
        <v>1586</v>
      </c>
      <c r="B51" s="1">
        <v>42718</v>
      </c>
      <c r="C51" t="s">
        <v>1587</v>
      </c>
      <c r="D51">
        <v>1</v>
      </c>
      <c r="E51" t="s">
        <v>1588</v>
      </c>
      <c r="F51" t="s">
        <v>2</v>
      </c>
      <c r="G51" t="s">
        <v>11</v>
      </c>
      <c r="H51" t="s">
        <v>1589</v>
      </c>
      <c r="I51" s="2">
        <v>20000</v>
      </c>
      <c r="J51" s="21">
        <v>8</v>
      </c>
      <c r="L51" s="21"/>
      <c r="M51" s="2">
        <f t="shared" si="0"/>
        <v>-2685900.6800000011</v>
      </c>
    </row>
    <row r="52" spans="1:13">
      <c r="A52" t="s">
        <v>333</v>
      </c>
      <c r="B52" s="1">
        <v>42718</v>
      </c>
      <c r="C52" t="s">
        <v>81</v>
      </c>
      <c r="D52">
        <v>1</v>
      </c>
      <c r="E52" t="s">
        <v>1590</v>
      </c>
      <c r="F52" t="s">
        <v>5</v>
      </c>
      <c r="G52" t="s">
        <v>668</v>
      </c>
      <c r="H52" t="s">
        <v>1591</v>
      </c>
      <c r="J52" s="21"/>
      <c r="K52" s="2">
        <v>5000</v>
      </c>
      <c r="L52" s="21" t="s">
        <v>140</v>
      </c>
      <c r="M52" s="2">
        <f t="shared" si="0"/>
        <v>-2690900.6800000011</v>
      </c>
    </row>
    <row r="53" spans="1:13">
      <c r="A53" t="s">
        <v>1592</v>
      </c>
      <c r="B53" s="1">
        <v>42718</v>
      </c>
      <c r="C53" t="s">
        <v>81</v>
      </c>
      <c r="D53">
        <v>1</v>
      </c>
      <c r="E53" t="s">
        <v>1593</v>
      </c>
      <c r="F53" t="s">
        <v>0</v>
      </c>
      <c r="G53" t="s">
        <v>668</v>
      </c>
      <c r="H53" t="s">
        <v>1594</v>
      </c>
      <c r="J53" s="21"/>
      <c r="K53" s="2">
        <v>3000</v>
      </c>
      <c r="L53" s="21"/>
      <c r="M53" s="2">
        <f t="shared" si="0"/>
        <v>-2693900.6800000011</v>
      </c>
    </row>
    <row r="54" spans="1:13">
      <c r="A54" t="s">
        <v>1595</v>
      </c>
      <c r="B54" s="1">
        <v>42718</v>
      </c>
      <c r="C54" t="s">
        <v>81</v>
      </c>
      <c r="D54">
        <v>1</v>
      </c>
      <c r="E54" t="s">
        <v>1596</v>
      </c>
      <c r="F54" t="s">
        <v>5</v>
      </c>
      <c r="G54" t="s">
        <v>668</v>
      </c>
      <c r="H54" t="s">
        <v>1591</v>
      </c>
      <c r="J54" s="21"/>
      <c r="K54" s="2">
        <v>110000</v>
      </c>
      <c r="L54" s="21" t="s">
        <v>140</v>
      </c>
      <c r="M54" s="2">
        <f t="shared" si="0"/>
        <v>-2803900.6800000011</v>
      </c>
    </row>
    <row r="55" spans="1:13">
      <c r="A55" t="s">
        <v>581</v>
      </c>
      <c r="B55" s="1">
        <v>42719</v>
      </c>
      <c r="C55" t="s">
        <v>1597</v>
      </c>
      <c r="D55">
        <v>1</v>
      </c>
      <c r="E55" t="s">
        <v>1598</v>
      </c>
      <c r="F55" t="s">
        <v>2</v>
      </c>
      <c r="G55" t="s">
        <v>11</v>
      </c>
      <c r="H55" t="s">
        <v>1599</v>
      </c>
      <c r="I55" s="2">
        <v>1000</v>
      </c>
      <c r="J55" s="21">
        <v>8</v>
      </c>
      <c r="L55" s="21"/>
      <c r="M55" s="2">
        <f t="shared" si="0"/>
        <v>-2802900.6800000011</v>
      </c>
    </row>
    <row r="56" spans="1:13">
      <c r="A56" t="s">
        <v>584</v>
      </c>
      <c r="B56" s="1">
        <v>42719</v>
      </c>
      <c r="C56" t="s">
        <v>1600</v>
      </c>
      <c r="D56">
        <v>1</v>
      </c>
      <c r="E56" t="s">
        <v>1601</v>
      </c>
      <c r="F56" t="s">
        <v>2</v>
      </c>
      <c r="G56" t="s">
        <v>11</v>
      </c>
      <c r="H56" t="s">
        <v>969</v>
      </c>
      <c r="I56" s="2">
        <v>1000</v>
      </c>
      <c r="J56" s="21">
        <v>9</v>
      </c>
      <c r="L56" s="21"/>
      <c r="M56" s="2">
        <f t="shared" si="0"/>
        <v>-2801900.6800000011</v>
      </c>
    </row>
    <row r="57" spans="1:13">
      <c r="A57" t="s">
        <v>587</v>
      </c>
      <c r="B57" s="1">
        <v>42719</v>
      </c>
      <c r="C57" t="s">
        <v>1602</v>
      </c>
      <c r="D57">
        <v>1</v>
      </c>
      <c r="E57" t="s">
        <v>1603</v>
      </c>
      <c r="F57" t="s">
        <v>2</v>
      </c>
      <c r="G57" t="s">
        <v>11</v>
      </c>
      <c r="H57" t="s">
        <v>1604</v>
      </c>
      <c r="I57" s="2">
        <v>20000</v>
      </c>
      <c r="J57" s="21">
        <v>10</v>
      </c>
      <c r="L57" s="21"/>
      <c r="M57" s="2">
        <f t="shared" si="0"/>
        <v>-2781900.6800000011</v>
      </c>
    </row>
    <row r="58" spans="1:13">
      <c r="A58" t="s">
        <v>590</v>
      </c>
      <c r="B58" s="1">
        <v>42719</v>
      </c>
      <c r="C58" t="s">
        <v>1605</v>
      </c>
      <c r="D58">
        <v>1</v>
      </c>
      <c r="E58" t="s">
        <v>1606</v>
      </c>
      <c r="F58" t="s">
        <v>2</v>
      </c>
      <c r="G58" t="s">
        <v>11</v>
      </c>
      <c r="H58" t="s">
        <v>1607</v>
      </c>
      <c r="I58" s="2">
        <v>20000</v>
      </c>
      <c r="J58" s="21">
        <v>11</v>
      </c>
      <c r="L58" s="21"/>
      <c r="M58" s="2">
        <f t="shared" si="0"/>
        <v>-2761900.6800000011</v>
      </c>
    </row>
    <row r="59" spans="1:13">
      <c r="A59" t="s">
        <v>68</v>
      </c>
      <c r="B59" s="1">
        <v>42719</v>
      </c>
      <c r="C59" t="s">
        <v>1608</v>
      </c>
      <c r="D59">
        <v>1</v>
      </c>
      <c r="E59" t="s">
        <v>1609</v>
      </c>
      <c r="F59" t="s">
        <v>2</v>
      </c>
      <c r="G59" t="s">
        <v>11</v>
      </c>
      <c r="H59" t="s">
        <v>1610</v>
      </c>
      <c r="I59" s="2">
        <v>10000</v>
      </c>
      <c r="J59" s="21">
        <v>12</v>
      </c>
      <c r="L59" s="21"/>
      <c r="M59" s="2">
        <f t="shared" si="0"/>
        <v>-2751900.6800000011</v>
      </c>
    </row>
    <row r="60" spans="1:13">
      <c r="A60" t="s">
        <v>489</v>
      </c>
      <c r="B60" s="1">
        <v>42719</v>
      </c>
      <c r="C60" t="s">
        <v>1611</v>
      </c>
      <c r="D60">
        <v>1</v>
      </c>
      <c r="E60" t="s">
        <v>1612</v>
      </c>
      <c r="F60" t="s">
        <v>2</v>
      </c>
      <c r="G60" t="s">
        <v>11</v>
      </c>
      <c r="H60" t="s">
        <v>1613</v>
      </c>
      <c r="I60" s="2">
        <v>50000</v>
      </c>
      <c r="J60" s="21" t="s">
        <v>140</v>
      </c>
      <c r="L60" s="21"/>
      <c r="M60" s="2">
        <f t="shared" si="0"/>
        <v>-2701900.6800000011</v>
      </c>
    </row>
    <row r="61" spans="1:13">
      <c r="A61" t="s">
        <v>1614</v>
      </c>
      <c r="B61" s="1">
        <v>42719</v>
      </c>
      <c r="C61" t="s">
        <v>81</v>
      </c>
      <c r="D61">
        <v>1</v>
      </c>
      <c r="E61" t="s">
        <v>1615</v>
      </c>
      <c r="F61" t="s">
        <v>0</v>
      </c>
      <c r="G61" t="s">
        <v>852</v>
      </c>
      <c r="H61" t="s">
        <v>1616</v>
      </c>
      <c r="J61" s="21"/>
      <c r="K61" s="2">
        <v>13200</v>
      </c>
      <c r="L61" s="21"/>
      <c r="M61" s="2">
        <f t="shared" si="0"/>
        <v>-2715100.6800000011</v>
      </c>
    </row>
    <row r="62" spans="1:13">
      <c r="A62" t="s">
        <v>1617</v>
      </c>
      <c r="B62" s="1">
        <v>42719</v>
      </c>
      <c r="C62" t="s">
        <v>81</v>
      </c>
      <c r="D62">
        <v>1</v>
      </c>
      <c r="E62" t="s">
        <v>1618</v>
      </c>
      <c r="F62" t="s">
        <v>0</v>
      </c>
      <c r="G62" t="s">
        <v>852</v>
      </c>
      <c r="H62" t="s">
        <v>1619</v>
      </c>
      <c r="J62" s="21"/>
      <c r="K62" s="2">
        <v>20000</v>
      </c>
      <c r="L62" s="21"/>
      <c r="M62" s="2">
        <f t="shared" si="0"/>
        <v>-2735100.6800000011</v>
      </c>
    </row>
    <row r="63" spans="1:13">
      <c r="A63" t="s">
        <v>603</v>
      </c>
      <c r="B63" s="1">
        <v>42719</v>
      </c>
      <c r="C63" t="s">
        <v>81</v>
      </c>
      <c r="D63">
        <v>1</v>
      </c>
      <c r="E63" t="s">
        <v>1620</v>
      </c>
      <c r="F63" t="s">
        <v>0</v>
      </c>
      <c r="G63" t="s">
        <v>1621</v>
      </c>
      <c r="H63" t="s">
        <v>1622</v>
      </c>
      <c r="J63" s="21"/>
      <c r="K63">
        <v>121.92</v>
      </c>
      <c r="L63" s="21"/>
      <c r="M63" s="2">
        <f t="shared" si="0"/>
        <v>-2735222.600000001</v>
      </c>
    </row>
    <row r="64" spans="1:13">
      <c r="A64" t="s">
        <v>1623</v>
      </c>
      <c r="B64" s="1">
        <v>42720</v>
      </c>
      <c r="C64" t="s">
        <v>1624</v>
      </c>
      <c r="D64">
        <v>1</v>
      </c>
      <c r="E64" t="s">
        <v>1625</v>
      </c>
      <c r="F64" t="s">
        <v>1</v>
      </c>
      <c r="G64" t="s">
        <v>11</v>
      </c>
      <c r="H64" s="10" t="s">
        <v>1626</v>
      </c>
      <c r="I64" s="11">
        <v>10000</v>
      </c>
      <c r="J64" s="21" t="s">
        <v>140</v>
      </c>
      <c r="L64" s="21"/>
      <c r="M64" s="2">
        <f t="shared" si="0"/>
        <v>-2725222.600000001</v>
      </c>
    </row>
    <row r="65" spans="1:13">
      <c r="A65" t="s">
        <v>609</v>
      </c>
      <c r="B65" s="1">
        <v>42720</v>
      </c>
      <c r="C65" t="s">
        <v>81</v>
      </c>
      <c r="D65">
        <v>1</v>
      </c>
      <c r="E65" t="s">
        <v>1627</v>
      </c>
      <c r="F65" t="s">
        <v>0</v>
      </c>
      <c r="G65" t="s">
        <v>852</v>
      </c>
      <c r="H65" t="s">
        <v>1628</v>
      </c>
      <c r="J65" s="21"/>
      <c r="K65" s="2">
        <v>16046</v>
      </c>
      <c r="L65" s="21" t="s">
        <v>140</v>
      </c>
      <c r="M65" s="2">
        <f t="shared" si="0"/>
        <v>-2741268.600000001</v>
      </c>
    </row>
    <row r="66" spans="1:13">
      <c r="A66" t="s">
        <v>1629</v>
      </c>
      <c r="B66" s="1">
        <v>42720</v>
      </c>
      <c r="C66" t="s">
        <v>81</v>
      </c>
      <c r="D66">
        <v>1</v>
      </c>
      <c r="E66" t="s">
        <v>1630</v>
      </c>
      <c r="F66" t="s">
        <v>0</v>
      </c>
      <c r="G66" t="s">
        <v>668</v>
      </c>
      <c r="H66" t="s">
        <v>1631</v>
      </c>
      <c r="J66" s="21"/>
      <c r="K66" s="2">
        <v>10000</v>
      </c>
      <c r="L66" s="21"/>
      <c r="M66" s="2">
        <f t="shared" si="0"/>
        <v>-2751268.600000001</v>
      </c>
    </row>
    <row r="67" spans="1:13">
      <c r="A67" t="s">
        <v>1632</v>
      </c>
      <c r="B67" s="1">
        <v>42720</v>
      </c>
      <c r="C67">
        <v>37221</v>
      </c>
      <c r="D67">
        <v>1</v>
      </c>
      <c r="E67" t="s">
        <v>1633</v>
      </c>
      <c r="F67" t="s">
        <v>0</v>
      </c>
      <c r="G67" t="s">
        <v>11</v>
      </c>
      <c r="H67" t="s">
        <v>1631</v>
      </c>
      <c r="J67" s="21"/>
      <c r="K67" s="2">
        <v>10000</v>
      </c>
      <c r="L67" s="21" t="s">
        <v>140</v>
      </c>
      <c r="M67" s="2">
        <f t="shared" si="0"/>
        <v>-2761268.600000001</v>
      </c>
    </row>
    <row r="68" spans="1:13">
      <c r="A68" t="s">
        <v>523</v>
      </c>
      <c r="B68" s="1">
        <v>42721</v>
      </c>
      <c r="C68" t="s">
        <v>81</v>
      </c>
      <c r="D68">
        <v>1</v>
      </c>
      <c r="E68" t="s">
        <v>1634</v>
      </c>
      <c r="F68" t="s">
        <v>5</v>
      </c>
      <c r="G68" t="s">
        <v>852</v>
      </c>
      <c r="H68" t="s">
        <v>1635</v>
      </c>
      <c r="J68" s="21"/>
      <c r="K68" s="2">
        <v>5000</v>
      </c>
      <c r="L68" s="21"/>
      <c r="M68" s="2">
        <f t="shared" si="0"/>
        <v>-2766268.600000001</v>
      </c>
    </row>
    <row r="69" spans="1:13">
      <c r="A69" t="s">
        <v>1636</v>
      </c>
      <c r="B69" s="1">
        <v>42722</v>
      </c>
      <c r="C69" t="s">
        <v>81</v>
      </c>
      <c r="D69">
        <v>1</v>
      </c>
      <c r="E69" t="s">
        <v>1637</v>
      </c>
      <c r="F69" t="s">
        <v>0</v>
      </c>
      <c r="G69" t="s">
        <v>668</v>
      </c>
      <c r="H69" t="s">
        <v>1638</v>
      </c>
      <c r="J69" s="21"/>
      <c r="K69" s="2">
        <v>20000</v>
      </c>
      <c r="L69" s="21"/>
      <c r="M69" s="2">
        <f t="shared" si="0"/>
        <v>-2786268.600000001</v>
      </c>
    </row>
    <row r="70" spans="1:13">
      <c r="A70" t="s">
        <v>236</v>
      </c>
      <c r="B70" s="1">
        <v>42723</v>
      </c>
      <c r="C70" t="s">
        <v>81</v>
      </c>
      <c r="D70">
        <v>1</v>
      </c>
      <c r="E70" t="s">
        <v>1596</v>
      </c>
      <c r="F70" t="s">
        <v>5</v>
      </c>
      <c r="G70" t="s">
        <v>668</v>
      </c>
      <c r="H70" t="s">
        <v>1639</v>
      </c>
      <c r="I70" s="2">
        <v>110000</v>
      </c>
      <c r="J70" s="21" t="s">
        <v>140</v>
      </c>
      <c r="L70" s="21"/>
      <c r="M70" s="2">
        <f t="shared" si="0"/>
        <v>-2676268.600000001</v>
      </c>
    </row>
    <row r="71" spans="1:13">
      <c r="A71" t="s">
        <v>1640</v>
      </c>
      <c r="B71" s="1">
        <v>42723</v>
      </c>
      <c r="C71" t="s">
        <v>81</v>
      </c>
      <c r="D71">
        <v>1</v>
      </c>
      <c r="E71" t="s">
        <v>1590</v>
      </c>
      <c r="F71" t="s">
        <v>5</v>
      </c>
      <c r="G71" t="s">
        <v>668</v>
      </c>
      <c r="H71" t="s">
        <v>1639</v>
      </c>
      <c r="I71" s="2">
        <v>5000</v>
      </c>
      <c r="J71" s="21" t="s">
        <v>140</v>
      </c>
      <c r="L71" s="21"/>
      <c r="M71" s="2">
        <f t="shared" si="0"/>
        <v>-2671268.600000001</v>
      </c>
    </row>
    <row r="72" spans="1:13">
      <c r="A72" t="s">
        <v>954</v>
      </c>
      <c r="B72" s="1">
        <v>42723</v>
      </c>
      <c r="C72" t="s">
        <v>81</v>
      </c>
      <c r="D72">
        <v>1</v>
      </c>
      <c r="E72" t="s">
        <v>1545</v>
      </c>
      <c r="F72" t="s">
        <v>0</v>
      </c>
      <c r="G72" t="s">
        <v>668</v>
      </c>
      <c r="H72" t="s">
        <v>1641</v>
      </c>
      <c r="I72" s="2">
        <v>150000</v>
      </c>
      <c r="J72" s="21" t="s">
        <v>140</v>
      </c>
      <c r="L72" s="21"/>
      <c r="M72" s="2">
        <f t="shared" si="0"/>
        <v>-2521268.600000001</v>
      </c>
    </row>
    <row r="73" spans="1:13">
      <c r="A73" t="s">
        <v>1642</v>
      </c>
      <c r="B73" s="1">
        <v>42723</v>
      </c>
      <c r="C73" t="s">
        <v>81</v>
      </c>
      <c r="D73">
        <v>1</v>
      </c>
      <c r="E73" t="s">
        <v>1643</v>
      </c>
      <c r="F73" t="s">
        <v>0</v>
      </c>
      <c r="G73" t="s">
        <v>668</v>
      </c>
      <c r="H73" t="s">
        <v>1644</v>
      </c>
      <c r="J73" s="21"/>
      <c r="K73" s="2">
        <v>20000</v>
      </c>
      <c r="L73" s="21"/>
      <c r="M73" s="2">
        <f t="shared" si="0"/>
        <v>-2541268.600000001</v>
      </c>
    </row>
    <row r="74" spans="1:13">
      <c r="A74" t="s">
        <v>1645</v>
      </c>
      <c r="B74" s="1">
        <v>42723</v>
      </c>
      <c r="C74" t="s">
        <v>81</v>
      </c>
      <c r="D74">
        <v>1</v>
      </c>
      <c r="E74" t="s">
        <v>1646</v>
      </c>
      <c r="F74" t="s">
        <v>0</v>
      </c>
      <c r="G74" t="s">
        <v>668</v>
      </c>
      <c r="H74" t="s">
        <v>1644</v>
      </c>
      <c r="J74" s="21"/>
      <c r="K74" s="2">
        <v>20000</v>
      </c>
      <c r="L74" s="21"/>
      <c r="M74" s="2">
        <f t="shared" ref="M74:M138" si="1">+M73+I74-K74</f>
        <v>-2561268.600000001</v>
      </c>
    </row>
    <row r="75" spans="1:13">
      <c r="A75" t="s">
        <v>1647</v>
      </c>
      <c r="B75" s="1">
        <v>42723</v>
      </c>
      <c r="C75" t="s">
        <v>81</v>
      </c>
      <c r="D75">
        <v>1</v>
      </c>
      <c r="E75" t="s">
        <v>1648</v>
      </c>
      <c r="F75" t="s">
        <v>0</v>
      </c>
      <c r="G75" t="s">
        <v>668</v>
      </c>
      <c r="H75" t="s">
        <v>1649</v>
      </c>
      <c r="J75" s="21"/>
      <c r="K75" s="2">
        <v>0</v>
      </c>
      <c r="L75" s="21"/>
      <c r="M75" s="2">
        <f t="shared" si="1"/>
        <v>-2561268.600000001</v>
      </c>
    </row>
    <row r="76" spans="1:13">
      <c r="A76" t="s">
        <v>1650</v>
      </c>
      <c r="B76" s="1">
        <v>42724</v>
      </c>
      <c r="C76" t="s">
        <v>81</v>
      </c>
      <c r="D76">
        <v>1</v>
      </c>
      <c r="E76" t="s">
        <v>1651</v>
      </c>
      <c r="F76" t="s">
        <v>0</v>
      </c>
      <c r="G76" t="s">
        <v>852</v>
      </c>
      <c r="H76" t="s">
        <v>1373</v>
      </c>
      <c r="J76" s="21"/>
      <c r="K76" s="2">
        <v>10000</v>
      </c>
      <c r="L76" s="21"/>
      <c r="M76" s="2">
        <f t="shared" si="1"/>
        <v>-2571268.600000001</v>
      </c>
    </row>
    <row r="77" spans="1:13">
      <c r="A77" t="s">
        <v>1652</v>
      </c>
      <c r="B77" s="1">
        <v>42724</v>
      </c>
      <c r="C77" t="s">
        <v>81</v>
      </c>
      <c r="D77">
        <v>1</v>
      </c>
      <c r="E77" t="s">
        <v>1653</v>
      </c>
      <c r="F77" t="s">
        <v>0</v>
      </c>
      <c r="G77" t="s">
        <v>668</v>
      </c>
      <c r="H77" t="s">
        <v>1654</v>
      </c>
      <c r="J77" s="21"/>
      <c r="K77" s="2">
        <v>13363.91</v>
      </c>
      <c r="L77" s="21"/>
      <c r="M77" s="2">
        <f t="shared" si="1"/>
        <v>-2584632.5100000012</v>
      </c>
    </row>
    <row r="78" spans="1:13">
      <c r="A78" t="s">
        <v>1655</v>
      </c>
      <c r="B78" s="1">
        <v>42725</v>
      </c>
      <c r="C78" t="s">
        <v>1656</v>
      </c>
      <c r="D78">
        <v>1</v>
      </c>
      <c r="E78" t="s">
        <v>1657</v>
      </c>
      <c r="F78" t="s">
        <v>70</v>
      </c>
      <c r="G78" t="s">
        <v>11</v>
      </c>
      <c r="H78" t="s">
        <v>1658</v>
      </c>
      <c r="I78" s="2">
        <v>45900</v>
      </c>
      <c r="J78" s="21">
        <v>13</v>
      </c>
      <c r="L78" s="21"/>
      <c r="M78" s="2">
        <f t="shared" si="1"/>
        <v>-2538732.5100000012</v>
      </c>
    </row>
    <row r="79" spans="1:13">
      <c r="A79" t="s">
        <v>169</v>
      </c>
      <c r="B79" s="1">
        <v>42725</v>
      </c>
      <c r="C79" t="s">
        <v>1659</v>
      </c>
      <c r="D79">
        <v>1</v>
      </c>
      <c r="E79" t="s">
        <v>1660</v>
      </c>
      <c r="F79" t="s">
        <v>2</v>
      </c>
      <c r="G79" t="s">
        <v>11</v>
      </c>
      <c r="H79" t="s">
        <v>1661</v>
      </c>
      <c r="I79" s="2">
        <v>5709.48</v>
      </c>
      <c r="J79" s="21" t="s">
        <v>140</v>
      </c>
      <c r="L79" s="21"/>
      <c r="M79" s="2">
        <f t="shared" si="1"/>
        <v>-2533023.0300000012</v>
      </c>
    </row>
    <row r="80" spans="1:13">
      <c r="A80" t="s">
        <v>172</v>
      </c>
      <c r="B80" s="1">
        <v>42725</v>
      </c>
      <c r="C80" t="s">
        <v>1662</v>
      </c>
      <c r="D80">
        <v>1</v>
      </c>
      <c r="E80" t="s">
        <v>1663</v>
      </c>
      <c r="F80" t="s">
        <v>2</v>
      </c>
      <c r="G80" t="s">
        <v>11</v>
      </c>
      <c r="H80" t="s">
        <v>1664</v>
      </c>
      <c r="I80" s="2">
        <v>5000</v>
      </c>
      <c r="J80" s="21" t="s">
        <v>140</v>
      </c>
      <c r="L80" s="21"/>
      <c r="M80" s="2">
        <f t="shared" si="1"/>
        <v>-2528023.0300000012</v>
      </c>
    </row>
    <row r="81" spans="1:13">
      <c r="A81" t="s">
        <v>1665</v>
      </c>
      <c r="B81" s="1">
        <v>42725</v>
      </c>
      <c r="C81" t="s">
        <v>1666</v>
      </c>
      <c r="D81">
        <v>1</v>
      </c>
      <c r="E81" t="s">
        <v>1667</v>
      </c>
      <c r="F81" t="s">
        <v>2</v>
      </c>
      <c r="G81" t="s">
        <v>11</v>
      </c>
      <c r="H81" t="s">
        <v>1668</v>
      </c>
      <c r="I81" s="2">
        <v>5000</v>
      </c>
      <c r="J81" s="21" t="s">
        <v>140</v>
      </c>
      <c r="L81" s="21"/>
      <c r="M81" s="2">
        <f t="shared" si="1"/>
        <v>-2523023.0300000012</v>
      </c>
    </row>
    <row r="82" spans="1:13">
      <c r="A82" t="s">
        <v>1669</v>
      </c>
      <c r="B82" s="1">
        <v>42725</v>
      </c>
      <c r="C82" t="s">
        <v>81</v>
      </c>
      <c r="D82">
        <v>1</v>
      </c>
      <c r="E82" t="s">
        <v>1670</v>
      </c>
      <c r="F82" t="s">
        <v>0</v>
      </c>
      <c r="G82" t="s">
        <v>852</v>
      </c>
      <c r="H82" t="s">
        <v>1070</v>
      </c>
      <c r="J82" s="21"/>
      <c r="K82" s="2">
        <v>0</v>
      </c>
      <c r="L82" s="21"/>
      <c r="M82" s="2">
        <f t="shared" si="1"/>
        <v>-2523023.0300000012</v>
      </c>
    </row>
    <row r="83" spans="1:13">
      <c r="A83" t="s">
        <v>1671</v>
      </c>
      <c r="B83" s="1">
        <v>42725</v>
      </c>
      <c r="C83" t="s">
        <v>81</v>
      </c>
      <c r="D83">
        <v>1</v>
      </c>
      <c r="E83" t="s">
        <v>1672</v>
      </c>
      <c r="F83" t="s">
        <v>0</v>
      </c>
      <c r="G83" t="s">
        <v>852</v>
      </c>
      <c r="H83" t="s">
        <v>1673</v>
      </c>
      <c r="J83" s="21"/>
      <c r="K83" s="2">
        <v>10000</v>
      </c>
      <c r="L83" s="21"/>
      <c r="M83" s="2">
        <f t="shared" si="1"/>
        <v>-2533023.0300000012</v>
      </c>
    </row>
    <row r="84" spans="1:13">
      <c r="A84" t="s">
        <v>1674</v>
      </c>
      <c r="B84" s="1">
        <v>42725</v>
      </c>
      <c r="C84" t="s">
        <v>81</v>
      </c>
      <c r="D84">
        <v>1</v>
      </c>
      <c r="E84" t="s">
        <v>1675</v>
      </c>
      <c r="F84" t="s">
        <v>0</v>
      </c>
      <c r="G84" t="s">
        <v>852</v>
      </c>
      <c r="H84" t="s">
        <v>1673</v>
      </c>
      <c r="J84" s="21"/>
      <c r="K84" s="2">
        <v>10000</v>
      </c>
      <c r="L84" s="21"/>
      <c r="M84" s="2">
        <f t="shared" si="1"/>
        <v>-2543023.0300000012</v>
      </c>
    </row>
    <row r="85" spans="1:13">
      <c r="A85" t="s">
        <v>357</v>
      </c>
      <c r="B85" s="1">
        <v>42725</v>
      </c>
      <c r="C85" t="s">
        <v>81</v>
      </c>
      <c r="D85">
        <v>1</v>
      </c>
      <c r="E85" t="s">
        <v>1676</v>
      </c>
      <c r="F85" t="s">
        <v>0</v>
      </c>
      <c r="G85" t="s">
        <v>852</v>
      </c>
      <c r="H85" t="s">
        <v>1673</v>
      </c>
      <c r="J85" s="21"/>
      <c r="K85" s="2">
        <v>10000</v>
      </c>
      <c r="L85" s="21"/>
      <c r="M85" s="2">
        <f t="shared" si="1"/>
        <v>-2553023.0300000012</v>
      </c>
    </row>
    <row r="86" spans="1:13">
      <c r="A86" t="s">
        <v>1677</v>
      </c>
      <c r="B86" s="1">
        <v>42725</v>
      </c>
      <c r="C86" t="s">
        <v>81</v>
      </c>
      <c r="D86">
        <v>1</v>
      </c>
      <c r="E86" t="s">
        <v>1678</v>
      </c>
      <c r="F86" t="s">
        <v>0</v>
      </c>
      <c r="G86" t="s">
        <v>668</v>
      </c>
      <c r="H86" t="s">
        <v>1679</v>
      </c>
      <c r="J86" s="21"/>
      <c r="K86" s="2">
        <v>4500</v>
      </c>
      <c r="L86" s="21"/>
      <c r="M86" s="2">
        <f t="shared" si="1"/>
        <v>-2557523.0300000012</v>
      </c>
    </row>
    <row r="87" spans="1:13">
      <c r="A87" t="s">
        <v>1338</v>
      </c>
      <c r="B87" s="1">
        <v>42725</v>
      </c>
      <c r="C87" t="s">
        <v>81</v>
      </c>
      <c r="D87">
        <v>1</v>
      </c>
      <c r="E87" t="s">
        <v>1680</v>
      </c>
      <c r="F87" t="s">
        <v>0</v>
      </c>
      <c r="G87" t="s">
        <v>668</v>
      </c>
      <c r="H87" t="s">
        <v>1681</v>
      </c>
      <c r="J87" s="21"/>
      <c r="K87" s="2">
        <v>0</v>
      </c>
      <c r="L87" s="21"/>
      <c r="M87" s="2">
        <f t="shared" si="1"/>
        <v>-2557523.0300000012</v>
      </c>
    </row>
    <row r="88" spans="1:13">
      <c r="A88" t="s">
        <v>1682</v>
      </c>
      <c r="B88" s="1">
        <v>42727</v>
      </c>
      <c r="C88" t="s">
        <v>81</v>
      </c>
      <c r="D88">
        <v>1</v>
      </c>
      <c r="E88" t="s">
        <v>1683</v>
      </c>
      <c r="F88" t="s">
        <v>0</v>
      </c>
      <c r="G88" t="s">
        <v>668</v>
      </c>
      <c r="H88" t="s">
        <v>1396</v>
      </c>
      <c r="J88" s="21"/>
      <c r="K88" s="2">
        <v>5000</v>
      </c>
      <c r="L88" s="21"/>
      <c r="M88" s="2">
        <f t="shared" si="1"/>
        <v>-2562523.0300000012</v>
      </c>
    </row>
    <row r="89" spans="1:13">
      <c r="A89" t="s">
        <v>1684</v>
      </c>
      <c r="B89" s="1">
        <v>42727</v>
      </c>
      <c r="C89" t="s">
        <v>81</v>
      </c>
      <c r="D89">
        <v>1</v>
      </c>
      <c r="E89" t="s">
        <v>1685</v>
      </c>
      <c r="F89" t="s">
        <v>0</v>
      </c>
      <c r="G89" t="s">
        <v>668</v>
      </c>
      <c r="H89" t="s">
        <v>1686</v>
      </c>
      <c r="J89" s="21"/>
      <c r="K89" s="2">
        <v>20000</v>
      </c>
      <c r="L89" s="21"/>
      <c r="M89" s="2">
        <f t="shared" si="1"/>
        <v>-2582523.0300000012</v>
      </c>
    </row>
    <row r="90" spans="1:13">
      <c r="A90" t="s">
        <v>1687</v>
      </c>
      <c r="B90" s="1">
        <v>42728</v>
      </c>
      <c r="C90" t="s">
        <v>81</v>
      </c>
      <c r="D90">
        <v>1</v>
      </c>
      <c r="E90" t="s">
        <v>1688</v>
      </c>
      <c r="F90" t="s">
        <v>0</v>
      </c>
      <c r="G90" t="s">
        <v>668</v>
      </c>
      <c r="H90" t="s">
        <v>1689</v>
      </c>
      <c r="J90" s="21"/>
      <c r="K90" s="2">
        <v>5000</v>
      </c>
      <c r="L90" s="21"/>
      <c r="M90" s="2">
        <f t="shared" si="1"/>
        <v>-2587523.0300000012</v>
      </c>
    </row>
    <row r="91" spans="1:13">
      <c r="A91" t="s">
        <v>1690</v>
      </c>
      <c r="B91" s="1">
        <v>42728</v>
      </c>
      <c r="C91" t="s">
        <v>81</v>
      </c>
      <c r="D91">
        <v>1</v>
      </c>
      <c r="E91" t="s">
        <v>1691</v>
      </c>
      <c r="F91" t="s">
        <v>0</v>
      </c>
      <c r="G91" t="s">
        <v>668</v>
      </c>
      <c r="H91" t="s">
        <v>1692</v>
      </c>
      <c r="J91" s="21"/>
      <c r="K91" s="2">
        <v>52860</v>
      </c>
      <c r="L91" s="21"/>
      <c r="M91" s="2">
        <f t="shared" si="1"/>
        <v>-2640383.0300000012</v>
      </c>
    </row>
    <row r="92" spans="1:13">
      <c r="A92" t="s">
        <v>1693</v>
      </c>
      <c r="B92" s="1">
        <v>42730</v>
      </c>
      <c r="C92" t="s">
        <v>81</v>
      </c>
      <c r="D92">
        <v>1</v>
      </c>
      <c r="E92" t="s">
        <v>1694</v>
      </c>
      <c r="F92" t="s">
        <v>0</v>
      </c>
      <c r="G92" t="s">
        <v>668</v>
      </c>
      <c r="H92" t="s">
        <v>1695</v>
      </c>
      <c r="J92" s="21"/>
      <c r="K92" s="2">
        <v>50000</v>
      </c>
      <c r="L92" s="21"/>
      <c r="M92" s="2">
        <f t="shared" si="1"/>
        <v>-2690383.0300000012</v>
      </c>
    </row>
    <row r="93" spans="1:13">
      <c r="A93" t="s">
        <v>1696</v>
      </c>
      <c r="B93" s="1">
        <v>42730</v>
      </c>
      <c r="C93" t="s">
        <v>81</v>
      </c>
      <c r="D93">
        <v>1</v>
      </c>
      <c r="E93" t="s">
        <v>1697</v>
      </c>
      <c r="F93" t="s">
        <v>0</v>
      </c>
      <c r="G93" t="s">
        <v>668</v>
      </c>
      <c r="H93" t="s">
        <v>1673</v>
      </c>
      <c r="J93" s="21"/>
      <c r="K93" s="2">
        <v>10000</v>
      </c>
      <c r="L93" s="21" t="s">
        <v>140</v>
      </c>
      <c r="M93" s="2">
        <f t="shared" si="1"/>
        <v>-2700383.0300000012</v>
      </c>
    </row>
    <row r="94" spans="1:13">
      <c r="A94" t="s">
        <v>761</v>
      </c>
      <c r="B94" s="1">
        <v>42730</v>
      </c>
      <c r="C94" t="s">
        <v>81</v>
      </c>
      <c r="D94">
        <v>1</v>
      </c>
      <c r="E94" t="s">
        <v>1676</v>
      </c>
      <c r="F94" t="s">
        <v>0</v>
      </c>
      <c r="G94" t="s">
        <v>852</v>
      </c>
      <c r="H94" t="s">
        <v>1698</v>
      </c>
      <c r="I94" s="2">
        <v>10000</v>
      </c>
      <c r="J94" s="21" t="s">
        <v>140</v>
      </c>
      <c r="L94" s="21"/>
      <c r="M94" s="2">
        <f t="shared" si="1"/>
        <v>-2690383.0300000012</v>
      </c>
    </row>
    <row r="95" spans="1:13">
      <c r="A95" t="s">
        <v>880</v>
      </c>
      <c r="B95" s="1">
        <v>42730</v>
      </c>
      <c r="C95" t="s">
        <v>81</v>
      </c>
      <c r="D95">
        <v>1</v>
      </c>
      <c r="E95" t="s">
        <v>1699</v>
      </c>
      <c r="F95" t="s">
        <v>0</v>
      </c>
      <c r="G95" t="s">
        <v>852</v>
      </c>
      <c r="H95" t="s">
        <v>1700</v>
      </c>
      <c r="J95" s="21"/>
      <c r="K95" s="2">
        <v>10000</v>
      </c>
      <c r="L95" s="21"/>
      <c r="M95" s="2">
        <f t="shared" si="1"/>
        <v>-2700383.0300000012</v>
      </c>
    </row>
    <row r="96" spans="1:13">
      <c r="A96" t="s">
        <v>1701</v>
      </c>
      <c r="B96" s="1">
        <v>42730</v>
      </c>
      <c r="C96" t="s">
        <v>81</v>
      </c>
      <c r="D96">
        <v>1</v>
      </c>
      <c r="E96" t="s">
        <v>1702</v>
      </c>
      <c r="F96" t="s">
        <v>5</v>
      </c>
      <c r="G96" t="s">
        <v>852</v>
      </c>
      <c r="H96" t="s">
        <v>1703</v>
      </c>
      <c r="J96" s="21"/>
      <c r="K96" s="2">
        <v>70000</v>
      </c>
      <c r="L96" s="21" t="s">
        <v>140</v>
      </c>
      <c r="M96" s="2">
        <f t="shared" si="1"/>
        <v>-2770383.0300000012</v>
      </c>
    </row>
    <row r="97" spans="1:13">
      <c r="A97" t="s">
        <v>764</v>
      </c>
      <c r="B97" s="1">
        <v>42730</v>
      </c>
      <c r="C97" t="s">
        <v>81</v>
      </c>
      <c r="D97">
        <v>1</v>
      </c>
      <c r="E97" t="s">
        <v>1704</v>
      </c>
      <c r="F97" t="s">
        <v>0</v>
      </c>
      <c r="G97" t="s">
        <v>852</v>
      </c>
      <c r="H97" t="s">
        <v>1705</v>
      </c>
      <c r="J97" s="21"/>
      <c r="K97" s="2">
        <v>60000</v>
      </c>
      <c r="L97" s="21"/>
      <c r="M97" s="2">
        <f t="shared" si="1"/>
        <v>-2830383.0300000012</v>
      </c>
    </row>
    <row r="98" spans="1:13">
      <c r="A98" t="s">
        <v>766</v>
      </c>
      <c r="B98" s="1">
        <v>42730</v>
      </c>
      <c r="C98" t="s">
        <v>81</v>
      </c>
      <c r="D98">
        <v>1</v>
      </c>
      <c r="E98" t="s">
        <v>1702</v>
      </c>
      <c r="F98" t="s">
        <v>5</v>
      </c>
      <c r="G98" t="s">
        <v>852</v>
      </c>
      <c r="H98" t="s">
        <v>1706</v>
      </c>
      <c r="I98" s="2">
        <v>70000</v>
      </c>
      <c r="J98" s="21" t="s">
        <v>140</v>
      </c>
      <c r="L98" s="21"/>
      <c r="M98" s="2">
        <f t="shared" si="1"/>
        <v>-2760383.0300000012</v>
      </c>
    </row>
    <row r="99" spans="1:13">
      <c r="A99" t="s">
        <v>1707</v>
      </c>
      <c r="B99" s="1">
        <v>42730</v>
      </c>
      <c r="C99" t="s">
        <v>81</v>
      </c>
      <c r="D99">
        <v>1</v>
      </c>
      <c r="E99" t="s">
        <v>1708</v>
      </c>
      <c r="F99" t="s">
        <v>0</v>
      </c>
      <c r="G99" t="s">
        <v>852</v>
      </c>
      <c r="H99" t="s">
        <v>1709</v>
      </c>
      <c r="J99" s="21"/>
      <c r="K99" s="2">
        <v>25000</v>
      </c>
      <c r="L99" s="21" t="s">
        <v>140</v>
      </c>
      <c r="M99" s="2">
        <f t="shared" si="1"/>
        <v>-2785383.0300000012</v>
      </c>
    </row>
    <row r="100" spans="1:13">
      <c r="A100" t="s">
        <v>867</v>
      </c>
      <c r="B100" s="1">
        <v>42731</v>
      </c>
      <c r="C100" t="s">
        <v>1710</v>
      </c>
      <c r="D100">
        <v>1</v>
      </c>
      <c r="E100" t="s">
        <v>1711</v>
      </c>
      <c r="F100" t="s">
        <v>2</v>
      </c>
      <c r="G100" t="s">
        <v>11</v>
      </c>
      <c r="H100" t="s">
        <v>1712</v>
      </c>
      <c r="I100" s="2">
        <v>16046</v>
      </c>
      <c r="J100" s="21" t="s">
        <v>140</v>
      </c>
      <c r="L100" s="21"/>
      <c r="M100" s="2">
        <f t="shared" si="1"/>
        <v>-2769337.0300000012</v>
      </c>
    </row>
    <row r="101" spans="1:13">
      <c r="A101" t="s">
        <v>1713</v>
      </c>
      <c r="B101" s="1">
        <v>42731</v>
      </c>
      <c r="C101" t="s">
        <v>81</v>
      </c>
      <c r="D101">
        <v>1</v>
      </c>
      <c r="E101" t="s">
        <v>1714</v>
      </c>
      <c r="F101" t="s">
        <v>0</v>
      </c>
      <c r="G101" t="s">
        <v>852</v>
      </c>
      <c r="H101" t="s">
        <v>820</v>
      </c>
      <c r="J101" s="21"/>
      <c r="K101" s="2">
        <v>300000</v>
      </c>
      <c r="L101" s="21"/>
      <c r="M101" s="2">
        <f t="shared" si="1"/>
        <v>-3069337.0300000012</v>
      </c>
    </row>
    <row r="102" spans="1:13">
      <c r="A102" t="s">
        <v>1715</v>
      </c>
      <c r="B102" s="1">
        <v>42731</v>
      </c>
      <c r="C102" t="s">
        <v>81</v>
      </c>
      <c r="D102">
        <v>1</v>
      </c>
      <c r="E102" t="s">
        <v>1716</v>
      </c>
      <c r="F102" t="s">
        <v>0</v>
      </c>
      <c r="G102" t="s">
        <v>852</v>
      </c>
      <c r="H102" t="s">
        <v>1420</v>
      </c>
      <c r="J102" s="21"/>
      <c r="K102" s="2">
        <v>0</v>
      </c>
      <c r="L102" s="21"/>
      <c r="M102" s="2">
        <f t="shared" si="1"/>
        <v>-3069337.0300000012</v>
      </c>
    </row>
    <row r="103" spans="1:13">
      <c r="A103" t="s">
        <v>1717</v>
      </c>
      <c r="B103" s="1">
        <v>42731</v>
      </c>
      <c r="C103" t="s">
        <v>81</v>
      </c>
      <c r="D103">
        <v>1</v>
      </c>
      <c r="E103" t="s">
        <v>1718</v>
      </c>
      <c r="F103" t="s">
        <v>5</v>
      </c>
      <c r="G103" t="s">
        <v>852</v>
      </c>
      <c r="H103" t="s">
        <v>1373</v>
      </c>
      <c r="J103" s="21"/>
      <c r="K103" s="2">
        <v>10000</v>
      </c>
      <c r="L103" s="21"/>
      <c r="M103" s="2">
        <f t="shared" si="1"/>
        <v>-3079337.0300000012</v>
      </c>
    </row>
    <row r="104" spans="1:13">
      <c r="A104" t="s">
        <v>1719</v>
      </c>
      <c r="B104" s="1">
        <v>42732</v>
      </c>
      <c r="C104" t="s">
        <v>1720</v>
      </c>
      <c r="D104">
        <v>1</v>
      </c>
      <c r="E104" t="s">
        <v>1721</v>
      </c>
      <c r="F104" t="s">
        <v>2</v>
      </c>
      <c r="G104" t="s">
        <v>11</v>
      </c>
      <c r="H104" t="s">
        <v>1722</v>
      </c>
      <c r="I104" s="2">
        <v>5000</v>
      </c>
      <c r="J104" s="21">
        <v>14</v>
      </c>
      <c r="L104" s="21"/>
      <c r="M104" s="2">
        <f t="shared" si="1"/>
        <v>-3074337.0300000012</v>
      </c>
    </row>
    <row r="105" spans="1:13">
      <c r="A105" t="s">
        <v>1723</v>
      </c>
      <c r="B105" s="1">
        <v>42732</v>
      </c>
      <c r="C105" t="s">
        <v>81</v>
      </c>
      <c r="D105">
        <v>1</v>
      </c>
      <c r="E105" t="s">
        <v>1708</v>
      </c>
      <c r="F105" t="s">
        <v>0</v>
      </c>
      <c r="G105" t="s">
        <v>852</v>
      </c>
      <c r="H105" t="s">
        <v>1724</v>
      </c>
      <c r="I105" s="2">
        <v>25000</v>
      </c>
      <c r="J105" s="21" t="s">
        <v>140</v>
      </c>
      <c r="L105" s="21"/>
      <c r="M105" s="2">
        <f t="shared" si="1"/>
        <v>-3049337.0300000012</v>
      </c>
    </row>
    <row r="106" spans="1:13">
      <c r="A106" t="s">
        <v>1725</v>
      </c>
      <c r="B106" s="1">
        <v>42732</v>
      </c>
      <c r="C106" t="s">
        <v>81</v>
      </c>
      <c r="D106">
        <v>1</v>
      </c>
      <c r="E106" t="s">
        <v>1726</v>
      </c>
      <c r="F106" t="s">
        <v>0</v>
      </c>
      <c r="G106" t="s">
        <v>668</v>
      </c>
      <c r="H106" t="s">
        <v>1709</v>
      </c>
      <c r="J106" s="21"/>
      <c r="K106" s="2">
        <v>250000</v>
      </c>
      <c r="L106" s="21"/>
      <c r="M106" s="2">
        <f t="shared" si="1"/>
        <v>-3299337.0300000012</v>
      </c>
    </row>
    <row r="107" spans="1:13">
      <c r="A107" t="s">
        <v>1385</v>
      </c>
      <c r="B107" s="1">
        <v>42732</v>
      </c>
      <c r="C107" t="s">
        <v>81</v>
      </c>
      <c r="D107">
        <v>1</v>
      </c>
      <c r="E107" t="s">
        <v>1386</v>
      </c>
      <c r="F107" t="s">
        <v>0</v>
      </c>
      <c r="G107" t="s">
        <v>852</v>
      </c>
      <c r="H107" t="s">
        <v>1387</v>
      </c>
      <c r="J107" s="21"/>
      <c r="K107" s="23">
        <v>20000</v>
      </c>
      <c r="L107" s="21"/>
      <c r="M107" s="2">
        <f t="shared" si="1"/>
        <v>-3319337.0300000012</v>
      </c>
    </row>
    <row r="108" spans="1:13">
      <c r="A108" t="s">
        <v>1388</v>
      </c>
      <c r="B108" s="1">
        <v>42732</v>
      </c>
      <c r="C108" t="s">
        <v>81</v>
      </c>
      <c r="D108">
        <v>1</v>
      </c>
      <c r="E108" t="s">
        <v>1389</v>
      </c>
      <c r="F108" t="s">
        <v>0</v>
      </c>
      <c r="G108" t="s">
        <v>852</v>
      </c>
      <c r="H108" t="s">
        <v>1390</v>
      </c>
      <c r="J108" s="21"/>
      <c r="K108" s="23">
        <v>5000</v>
      </c>
      <c r="L108" s="21"/>
      <c r="M108" s="2">
        <f t="shared" si="1"/>
        <v>-3324337.0300000012</v>
      </c>
    </row>
    <row r="109" spans="1:13">
      <c r="A109" t="s">
        <v>1391</v>
      </c>
      <c r="B109" s="1">
        <v>42732</v>
      </c>
      <c r="C109" t="s">
        <v>81</v>
      </c>
      <c r="D109">
        <v>1</v>
      </c>
      <c r="E109" t="s">
        <v>1392</v>
      </c>
      <c r="F109" t="s">
        <v>0</v>
      </c>
      <c r="G109" t="s">
        <v>852</v>
      </c>
      <c r="H109" t="s">
        <v>1393</v>
      </c>
      <c r="J109" s="21"/>
      <c r="K109" s="23">
        <v>20000</v>
      </c>
      <c r="L109" s="21"/>
      <c r="M109" s="2">
        <f t="shared" si="1"/>
        <v>-3344337.0300000012</v>
      </c>
    </row>
    <row r="110" spans="1:13">
      <c r="A110" t="s">
        <v>1394</v>
      </c>
      <c r="B110" s="1">
        <v>42733</v>
      </c>
      <c r="C110" t="s">
        <v>81</v>
      </c>
      <c r="D110">
        <v>1</v>
      </c>
      <c r="E110" t="s">
        <v>1395</v>
      </c>
      <c r="F110" t="s">
        <v>0</v>
      </c>
      <c r="G110" t="s">
        <v>668</v>
      </c>
      <c r="H110" t="s">
        <v>1396</v>
      </c>
      <c r="J110" s="21"/>
      <c r="K110" s="23">
        <v>250000</v>
      </c>
      <c r="L110" s="21"/>
      <c r="M110" s="2">
        <f t="shared" si="1"/>
        <v>-3594337.0300000012</v>
      </c>
    </row>
    <row r="111" spans="1:13">
      <c r="A111" t="s">
        <v>1397</v>
      </c>
      <c r="B111" s="1">
        <v>42733</v>
      </c>
      <c r="C111" t="s">
        <v>81</v>
      </c>
      <c r="D111">
        <v>1</v>
      </c>
      <c r="E111" t="s">
        <v>1398</v>
      </c>
      <c r="F111" t="s">
        <v>0</v>
      </c>
      <c r="G111" t="s">
        <v>668</v>
      </c>
      <c r="H111" t="s">
        <v>1399</v>
      </c>
      <c r="J111" s="21"/>
      <c r="K111" s="2">
        <v>13000</v>
      </c>
      <c r="L111" s="21"/>
      <c r="M111" s="2">
        <f t="shared" si="1"/>
        <v>-3607337.0300000012</v>
      </c>
    </row>
    <row r="112" spans="1:13">
      <c r="A112" t="s">
        <v>1400</v>
      </c>
      <c r="B112" s="1">
        <v>42733</v>
      </c>
      <c r="C112" t="s">
        <v>81</v>
      </c>
      <c r="D112">
        <v>1</v>
      </c>
      <c r="E112" t="s">
        <v>1401</v>
      </c>
      <c r="F112" t="s">
        <v>0</v>
      </c>
      <c r="G112" t="s">
        <v>668</v>
      </c>
      <c r="H112" t="s">
        <v>1402</v>
      </c>
      <c r="J112" s="21"/>
      <c r="K112" s="2">
        <v>12000</v>
      </c>
      <c r="L112" s="21"/>
      <c r="M112" s="2">
        <f t="shared" si="1"/>
        <v>-3619337.0300000012</v>
      </c>
    </row>
    <row r="113" spans="1:13">
      <c r="A113" t="s">
        <v>1403</v>
      </c>
      <c r="B113" s="1">
        <v>42733</v>
      </c>
      <c r="C113" t="s">
        <v>81</v>
      </c>
      <c r="D113">
        <v>1</v>
      </c>
      <c r="E113" t="s">
        <v>1404</v>
      </c>
      <c r="F113" t="s">
        <v>0</v>
      </c>
      <c r="G113" t="s">
        <v>852</v>
      </c>
      <c r="H113" t="s">
        <v>1405</v>
      </c>
      <c r="J113" s="21"/>
      <c r="K113" s="2">
        <v>2000</v>
      </c>
      <c r="L113" s="21"/>
      <c r="M113" s="2">
        <f t="shared" si="1"/>
        <v>-3621337.0300000012</v>
      </c>
    </row>
    <row r="114" spans="1:13">
      <c r="A114" t="s">
        <v>1406</v>
      </c>
      <c r="B114" s="1">
        <v>42733</v>
      </c>
      <c r="C114" t="s">
        <v>81</v>
      </c>
      <c r="D114">
        <v>1</v>
      </c>
      <c r="E114" t="s">
        <v>1407</v>
      </c>
      <c r="F114" t="s">
        <v>0</v>
      </c>
      <c r="G114" t="s">
        <v>852</v>
      </c>
      <c r="H114" t="s">
        <v>1408</v>
      </c>
      <c r="J114" s="21"/>
      <c r="K114" s="2">
        <v>20010</v>
      </c>
      <c r="L114" s="21"/>
      <c r="M114" s="2">
        <f t="shared" si="1"/>
        <v>-3641347.0300000012</v>
      </c>
    </row>
    <row r="115" spans="1:13">
      <c r="A115" t="s">
        <v>1409</v>
      </c>
      <c r="B115" s="1">
        <v>42733</v>
      </c>
      <c r="C115" t="s">
        <v>81</v>
      </c>
      <c r="D115">
        <v>1</v>
      </c>
      <c r="E115" t="s">
        <v>1410</v>
      </c>
      <c r="F115" t="s">
        <v>0</v>
      </c>
      <c r="G115" t="s">
        <v>852</v>
      </c>
      <c r="H115" t="s">
        <v>1411</v>
      </c>
      <c r="J115" s="21"/>
      <c r="K115" s="2">
        <v>5000</v>
      </c>
      <c r="L115" s="21"/>
      <c r="M115" s="2">
        <f t="shared" si="1"/>
        <v>-3646347.0300000012</v>
      </c>
    </row>
    <row r="116" spans="1:13">
      <c r="A116" t="s">
        <v>1412</v>
      </c>
      <c r="B116" s="1">
        <v>42733</v>
      </c>
      <c r="C116" t="s">
        <v>81</v>
      </c>
      <c r="D116">
        <v>1</v>
      </c>
      <c r="E116" t="s">
        <v>1413</v>
      </c>
      <c r="F116" t="s">
        <v>0</v>
      </c>
      <c r="G116" t="s">
        <v>852</v>
      </c>
      <c r="H116" t="s">
        <v>1414</v>
      </c>
      <c r="J116" s="21"/>
      <c r="K116" s="2">
        <v>20000</v>
      </c>
      <c r="L116" s="21"/>
      <c r="M116" s="2">
        <f t="shared" si="1"/>
        <v>-3666347.0300000012</v>
      </c>
    </row>
    <row r="117" spans="1:13">
      <c r="A117" t="s">
        <v>1415</v>
      </c>
      <c r="B117" s="1">
        <v>42733</v>
      </c>
      <c r="C117" t="s">
        <v>81</v>
      </c>
      <c r="D117">
        <v>1</v>
      </c>
      <c r="E117" t="s">
        <v>1416</v>
      </c>
      <c r="F117" t="s">
        <v>0</v>
      </c>
      <c r="G117" t="s">
        <v>852</v>
      </c>
      <c r="H117" t="s">
        <v>1417</v>
      </c>
      <c r="J117" s="21"/>
      <c r="K117" s="2">
        <v>289300</v>
      </c>
      <c r="L117" s="21"/>
      <c r="M117" s="2">
        <f t="shared" si="1"/>
        <v>-3955647.0300000012</v>
      </c>
    </row>
    <row r="118" spans="1:13">
      <c r="A118" t="s">
        <v>1418</v>
      </c>
      <c r="B118" s="1">
        <v>42733</v>
      </c>
      <c r="C118" t="s">
        <v>81</v>
      </c>
      <c r="D118">
        <v>1</v>
      </c>
      <c r="E118" t="s">
        <v>1419</v>
      </c>
      <c r="F118" t="s">
        <v>0</v>
      </c>
      <c r="G118" t="s">
        <v>852</v>
      </c>
      <c r="H118" t="s">
        <v>1420</v>
      </c>
      <c r="J118" s="21"/>
      <c r="K118" s="2"/>
      <c r="L118" s="21"/>
      <c r="M118" s="2">
        <f t="shared" si="1"/>
        <v>-3955647.0300000012</v>
      </c>
    </row>
    <row r="119" spans="1:13">
      <c r="A119" t="s">
        <v>1421</v>
      </c>
      <c r="B119" s="1">
        <v>42733</v>
      </c>
      <c r="C119" t="s">
        <v>81</v>
      </c>
      <c r="D119">
        <v>1</v>
      </c>
      <c r="E119" t="s">
        <v>1422</v>
      </c>
      <c r="F119" t="s">
        <v>0</v>
      </c>
      <c r="G119" t="s">
        <v>852</v>
      </c>
      <c r="H119" t="s">
        <v>1423</v>
      </c>
      <c r="J119" s="21"/>
      <c r="K119" s="2">
        <v>20000</v>
      </c>
      <c r="L119" s="21"/>
      <c r="M119" s="2">
        <f t="shared" si="1"/>
        <v>-3975647.0300000012</v>
      </c>
    </row>
    <row r="120" spans="1:13">
      <c r="A120" t="s">
        <v>1424</v>
      </c>
      <c r="B120" s="1">
        <v>42734</v>
      </c>
      <c r="C120" t="s">
        <v>1425</v>
      </c>
      <c r="D120">
        <v>1</v>
      </c>
      <c r="E120" t="s">
        <v>1426</v>
      </c>
      <c r="F120" t="s">
        <v>70</v>
      </c>
      <c r="G120" t="s">
        <v>11</v>
      </c>
      <c r="H120" s="10" t="s">
        <v>1427</v>
      </c>
      <c r="I120" s="11">
        <v>12749.02</v>
      </c>
      <c r="J120" s="21" t="s">
        <v>140</v>
      </c>
      <c r="L120" s="21"/>
      <c r="M120" s="2">
        <f t="shared" si="1"/>
        <v>-3962898.0100000012</v>
      </c>
    </row>
    <row r="121" spans="1:13">
      <c r="A121" t="s">
        <v>1428</v>
      </c>
      <c r="B121" s="1">
        <v>42734</v>
      </c>
      <c r="C121" t="s">
        <v>1429</v>
      </c>
      <c r="D121">
        <v>1</v>
      </c>
      <c r="E121" t="s">
        <v>1430</v>
      </c>
      <c r="F121" t="s">
        <v>2</v>
      </c>
      <c r="G121" t="s">
        <v>63</v>
      </c>
      <c r="H121" t="s">
        <v>1431</v>
      </c>
      <c r="I121" s="2">
        <v>5000</v>
      </c>
      <c r="J121" s="21">
        <v>15</v>
      </c>
      <c r="L121" s="21"/>
      <c r="M121" s="2">
        <f t="shared" si="1"/>
        <v>-3957898.0100000012</v>
      </c>
    </row>
    <row r="122" spans="1:13">
      <c r="A122" t="s">
        <v>1432</v>
      </c>
      <c r="B122" s="1">
        <v>42734</v>
      </c>
      <c r="C122" t="s">
        <v>81</v>
      </c>
      <c r="D122">
        <v>1</v>
      </c>
      <c r="E122" t="s">
        <v>1433</v>
      </c>
      <c r="F122" t="s">
        <v>0</v>
      </c>
      <c r="G122" t="s">
        <v>668</v>
      </c>
      <c r="H122" t="s">
        <v>1434</v>
      </c>
      <c r="J122" s="21"/>
      <c r="K122" s="2">
        <v>20000</v>
      </c>
      <c r="L122" s="21"/>
      <c r="M122" s="2">
        <f t="shared" si="1"/>
        <v>-3977898.0100000012</v>
      </c>
    </row>
    <row r="123" spans="1:13">
      <c r="A123" t="s">
        <v>1435</v>
      </c>
      <c r="B123" s="1">
        <v>42734</v>
      </c>
      <c r="C123" t="s">
        <v>81</v>
      </c>
      <c r="D123">
        <v>1</v>
      </c>
      <c r="E123" t="s">
        <v>1436</v>
      </c>
      <c r="F123" t="s">
        <v>0</v>
      </c>
      <c r="G123" t="s">
        <v>668</v>
      </c>
      <c r="H123" t="s">
        <v>1437</v>
      </c>
      <c r="J123" s="21"/>
      <c r="K123" s="2">
        <v>50000</v>
      </c>
      <c r="L123" s="21"/>
      <c r="M123" s="2">
        <f t="shared" si="1"/>
        <v>-4027898.0100000012</v>
      </c>
    </row>
    <row r="124" spans="1:13">
      <c r="A124" t="s">
        <v>1438</v>
      </c>
      <c r="B124" s="1">
        <v>42734</v>
      </c>
      <c r="C124" t="s">
        <v>81</v>
      </c>
      <c r="D124">
        <v>1</v>
      </c>
      <c r="E124" t="s">
        <v>1439</v>
      </c>
      <c r="F124" t="s">
        <v>0</v>
      </c>
      <c r="G124" t="s">
        <v>668</v>
      </c>
      <c r="H124" t="s">
        <v>1440</v>
      </c>
      <c r="J124" s="21"/>
      <c r="K124" s="2">
        <v>12749.02</v>
      </c>
      <c r="L124" s="21" t="s">
        <v>140</v>
      </c>
      <c r="M124" s="2">
        <f t="shared" si="1"/>
        <v>-4040647.0300000012</v>
      </c>
    </row>
    <row r="125" spans="1:13">
      <c r="A125" t="s">
        <v>1441</v>
      </c>
      <c r="B125" s="1">
        <v>42734</v>
      </c>
      <c r="C125" t="s">
        <v>81</v>
      </c>
      <c r="D125">
        <v>1</v>
      </c>
      <c r="E125" t="s">
        <v>1442</v>
      </c>
      <c r="F125" t="s">
        <v>0</v>
      </c>
      <c r="G125" t="s">
        <v>668</v>
      </c>
      <c r="H125" t="s">
        <v>1437</v>
      </c>
      <c r="J125" s="21"/>
      <c r="K125" s="2">
        <v>30000</v>
      </c>
      <c r="L125" s="21"/>
      <c r="M125" s="2">
        <f t="shared" si="1"/>
        <v>-4070647.0300000012</v>
      </c>
    </row>
    <row r="126" spans="1:13">
      <c r="A126" t="s">
        <v>1443</v>
      </c>
      <c r="B126" s="1">
        <v>42734</v>
      </c>
      <c r="C126" t="s">
        <v>81</v>
      </c>
      <c r="D126">
        <v>1</v>
      </c>
      <c r="E126" t="s">
        <v>1444</v>
      </c>
      <c r="F126" t="s">
        <v>0</v>
      </c>
      <c r="G126" t="s">
        <v>668</v>
      </c>
      <c r="H126" t="s">
        <v>1420</v>
      </c>
      <c r="J126" s="21"/>
      <c r="K126" s="2">
        <v>0</v>
      </c>
      <c r="L126" s="21"/>
      <c r="M126" s="2">
        <f t="shared" si="1"/>
        <v>-4070647.0300000012</v>
      </c>
    </row>
    <row r="127" spans="1:13">
      <c r="A127" t="s">
        <v>1445</v>
      </c>
      <c r="B127" s="1">
        <v>42734</v>
      </c>
      <c r="C127" t="s">
        <v>81</v>
      </c>
      <c r="D127">
        <v>1</v>
      </c>
      <c r="E127" t="s">
        <v>1446</v>
      </c>
      <c r="F127" t="s">
        <v>0</v>
      </c>
      <c r="G127" t="s">
        <v>668</v>
      </c>
      <c r="H127" t="s">
        <v>1447</v>
      </c>
      <c r="J127" s="21"/>
      <c r="K127" s="2">
        <v>20000</v>
      </c>
      <c r="L127" s="21"/>
      <c r="M127" s="2">
        <f t="shared" si="1"/>
        <v>-4090647.0300000012</v>
      </c>
    </row>
    <row r="128" spans="1:13">
      <c r="A128" t="s">
        <v>1448</v>
      </c>
      <c r="B128" s="1">
        <v>42734</v>
      </c>
      <c r="C128" t="s">
        <v>81</v>
      </c>
      <c r="D128">
        <v>1</v>
      </c>
      <c r="E128" t="s">
        <v>1449</v>
      </c>
      <c r="F128" t="s">
        <v>5</v>
      </c>
      <c r="G128" t="s">
        <v>668</v>
      </c>
      <c r="H128" t="s">
        <v>1450</v>
      </c>
      <c r="J128" s="21"/>
      <c r="K128" s="2">
        <v>229900</v>
      </c>
      <c r="L128" s="21" t="s">
        <v>140</v>
      </c>
      <c r="M128" s="2">
        <f t="shared" si="1"/>
        <v>-4320547.0300000012</v>
      </c>
    </row>
    <row r="129" spans="1:13">
      <c r="A129" t="s">
        <v>1451</v>
      </c>
      <c r="B129" s="1">
        <v>42734</v>
      </c>
      <c r="C129" t="s">
        <v>81</v>
      </c>
      <c r="D129">
        <v>1</v>
      </c>
      <c r="E129" t="s">
        <v>1449</v>
      </c>
      <c r="F129" t="s">
        <v>5</v>
      </c>
      <c r="G129" t="s">
        <v>668</v>
      </c>
      <c r="H129" t="s">
        <v>1452</v>
      </c>
      <c r="I129" s="2">
        <v>229900</v>
      </c>
      <c r="J129" s="21" t="s">
        <v>140</v>
      </c>
      <c r="L129" s="21"/>
      <c r="M129" s="2">
        <f t="shared" si="1"/>
        <v>-4090647.0300000012</v>
      </c>
    </row>
    <row r="130" spans="1:13">
      <c r="A130" t="s">
        <v>1453</v>
      </c>
      <c r="B130" s="1">
        <v>42734</v>
      </c>
      <c r="C130" t="s">
        <v>81</v>
      </c>
      <c r="D130">
        <v>1</v>
      </c>
      <c r="E130" t="s">
        <v>1454</v>
      </c>
      <c r="F130" t="s">
        <v>5</v>
      </c>
      <c r="G130" t="s">
        <v>668</v>
      </c>
      <c r="H130" t="s">
        <v>1455</v>
      </c>
      <c r="J130" s="21"/>
      <c r="K130" s="2">
        <v>1000</v>
      </c>
      <c r="L130" s="21"/>
      <c r="M130" s="2">
        <f t="shared" si="1"/>
        <v>-4091647.0300000012</v>
      </c>
    </row>
    <row r="131" spans="1:13">
      <c r="A131" t="s">
        <v>1456</v>
      </c>
      <c r="B131" s="1">
        <v>42734</v>
      </c>
      <c r="C131" t="s">
        <v>81</v>
      </c>
      <c r="D131">
        <v>1</v>
      </c>
      <c r="E131" t="s">
        <v>1457</v>
      </c>
      <c r="F131" t="s">
        <v>0</v>
      </c>
      <c r="G131" t="s">
        <v>668</v>
      </c>
      <c r="H131" t="s">
        <v>1414</v>
      </c>
      <c r="J131" s="21"/>
      <c r="K131" s="2">
        <v>80000</v>
      </c>
      <c r="L131" s="21"/>
      <c r="M131" s="2">
        <f t="shared" si="1"/>
        <v>-4171647.0300000012</v>
      </c>
    </row>
    <row r="132" spans="1:13">
      <c r="A132" t="s">
        <v>1458</v>
      </c>
      <c r="B132" s="1">
        <v>42734</v>
      </c>
      <c r="C132" t="s">
        <v>81</v>
      </c>
      <c r="D132">
        <v>1</v>
      </c>
      <c r="E132" t="s">
        <v>1459</v>
      </c>
      <c r="F132" t="s">
        <v>0</v>
      </c>
      <c r="G132" t="s">
        <v>668</v>
      </c>
      <c r="H132" t="s">
        <v>1460</v>
      </c>
      <c r="J132" s="21"/>
      <c r="K132" s="2">
        <v>20000</v>
      </c>
      <c r="L132" s="21"/>
      <c r="M132" s="2">
        <f t="shared" si="1"/>
        <v>-4191647.0300000012</v>
      </c>
    </row>
    <row r="133" spans="1:13">
      <c r="A133" t="s">
        <v>1461</v>
      </c>
      <c r="B133" s="1">
        <v>42734</v>
      </c>
      <c r="C133" t="s">
        <v>81</v>
      </c>
      <c r="D133">
        <v>1</v>
      </c>
      <c r="E133" t="s">
        <v>1462</v>
      </c>
      <c r="F133" t="s">
        <v>0</v>
      </c>
      <c r="G133" t="s">
        <v>668</v>
      </c>
      <c r="H133" t="s">
        <v>1463</v>
      </c>
      <c r="J133" s="21"/>
      <c r="K133" s="2">
        <v>140000</v>
      </c>
      <c r="L133" s="21"/>
      <c r="M133" s="2">
        <f t="shared" si="1"/>
        <v>-4331647.0300000012</v>
      </c>
    </row>
    <row r="134" spans="1:13">
      <c r="A134" t="s">
        <v>1728</v>
      </c>
      <c r="B134" s="1">
        <v>43099</v>
      </c>
      <c r="C134" t="s">
        <v>1729</v>
      </c>
      <c r="D134">
        <v>1</v>
      </c>
      <c r="E134" t="s">
        <v>1462</v>
      </c>
      <c r="F134" t="s">
        <v>0</v>
      </c>
      <c r="G134" t="s">
        <v>668</v>
      </c>
      <c r="H134" t="s">
        <v>1730</v>
      </c>
      <c r="J134" s="21"/>
      <c r="K134" s="2">
        <v>32066.75</v>
      </c>
      <c r="L134" s="21"/>
      <c r="M134" s="2">
        <f t="shared" si="1"/>
        <v>-4363713.7800000012</v>
      </c>
    </row>
    <row r="135" spans="1:13">
      <c r="A135" t="s">
        <v>1464</v>
      </c>
      <c r="B135" s="1">
        <v>42734</v>
      </c>
      <c r="C135" t="s">
        <v>81</v>
      </c>
      <c r="D135">
        <v>1</v>
      </c>
      <c r="E135" t="s">
        <v>1465</v>
      </c>
      <c r="F135" t="s">
        <v>0</v>
      </c>
      <c r="G135" t="s">
        <v>668</v>
      </c>
      <c r="H135" t="s">
        <v>1466</v>
      </c>
      <c r="J135" s="21"/>
      <c r="K135" s="2">
        <v>20000</v>
      </c>
      <c r="L135" s="21"/>
      <c r="M135" s="2">
        <f t="shared" si="1"/>
        <v>-4383713.7800000012</v>
      </c>
    </row>
    <row r="136" spans="1:13">
      <c r="A136" t="s">
        <v>1467</v>
      </c>
      <c r="B136" s="1">
        <v>42734</v>
      </c>
      <c r="C136" t="s">
        <v>81</v>
      </c>
      <c r="D136">
        <v>1</v>
      </c>
      <c r="E136" t="s">
        <v>1468</v>
      </c>
      <c r="F136" t="s">
        <v>0</v>
      </c>
      <c r="G136" t="s">
        <v>668</v>
      </c>
      <c r="H136" t="s">
        <v>1469</v>
      </c>
      <c r="J136" s="21"/>
      <c r="K136" s="2">
        <v>25000</v>
      </c>
      <c r="L136" s="21"/>
      <c r="M136" s="2">
        <f t="shared" si="1"/>
        <v>-4408713.7800000012</v>
      </c>
    </row>
    <row r="137" spans="1:13">
      <c r="A137" t="s">
        <v>1470</v>
      </c>
      <c r="B137" s="1">
        <v>42734</v>
      </c>
      <c r="C137" t="s">
        <v>81</v>
      </c>
      <c r="D137">
        <v>1</v>
      </c>
      <c r="E137" t="s">
        <v>1471</v>
      </c>
      <c r="F137" t="s">
        <v>0</v>
      </c>
      <c r="G137" t="s">
        <v>668</v>
      </c>
      <c r="H137" t="s">
        <v>1472</v>
      </c>
      <c r="J137" s="21"/>
      <c r="K137" s="2">
        <v>50000</v>
      </c>
      <c r="L137" s="21"/>
      <c r="M137" s="2">
        <f t="shared" si="1"/>
        <v>-4458713.7800000012</v>
      </c>
    </row>
    <row r="138" spans="1:13">
      <c r="A138" t="s">
        <v>1473</v>
      </c>
      <c r="B138" s="1">
        <v>42735</v>
      </c>
      <c r="C138" t="s">
        <v>81</v>
      </c>
      <c r="D138">
        <v>1</v>
      </c>
      <c r="E138" t="s">
        <v>1474</v>
      </c>
      <c r="F138" t="s">
        <v>0</v>
      </c>
      <c r="G138" t="s">
        <v>89</v>
      </c>
      <c r="H138" t="s">
        <v>1475</v>
      </c>
      <c r="J138" s="21"/>
      <c r="K138" s="2">
        <v>17987.28</v>
      </c>
      <c r="L138" s="21"/>
      <c r="M138" s="2">
        <f t="shared" si="1"/>
        <v>-4476701.0600000015</v>
      </c>
    </row>
    <row r="139" spans="1:13">
      <c r="A139" t="s">
        <v>1476</v>
      </c>
      <c r="B139" s="1">
        <v>42735</v>
      </c>
      <c r="C139" t="s">
        <v>81</v>
      </c>
      <c r="D139">
        <v>1</v>
      </c>
      <c r="E139" t="s">
        <v>1477</v>
      </c>
      <c r="F139" t="s">
        <v>0</v>
      </c>
      <c r="G139" t="s">
        <v>89</v>
      </c>
      <c r="H139" t="s">
        <v>1373</v>
      </c>
      <c r="J139" s="21"/>
      <c r="K139" s="2">
        <v>20000</v>
      </c>
      <c r="L139" s="21"/>
      <c r="M139" s="2">
        <f t="shared" ref="M139:M140" si="2">+M138+I139-K139</f>
        <v>-4496701.0600000015</v>
      </c>
    </row>
    <row r="140" spans="1:13">
      <c r="A140" t="s">
        <v>1478</v>
      </c>
      <c r="B140" s="1">
        <v>42735</v>
      </c>
      <c r="C140" t="s">
        <v>81</v>
      </c>
      <c r="D140">
        <v>1</v>
      </c>
      <c r="E140" t="s">
        <v>1479</v>
      </c>
      <c r="F140" t="s">
        <v>0</v>
      </c>
      <c r="G140" t="s">
        <v>668</v>
      </c>
      <c r="H140" t="s">
        <v>1411</v>
      </c>
      <c r="J140" s="21"/>
      <c r="K140" s="2">
        <v>85000</v>
      </c>
      <c r="L140" s="21"/>
      <c r="M140" s="2">
        <f t="shared" si="2"/>
        <v>-4581701.0600000015</v>
      </c>
    </row>
    <row r="141" spans="1:13">
      <c r="B141" s="1"/>
      <c r="J141" s="21"/>
      <c r="K141" s="2"/>
      <c r="L141" s="21"/>
      <c r="M141" s="2"/>
    </row>
    <row r="142" spans="1:13">
      <c r="H142" t="s">
        <v>652</v>
      </c>
      <c r="I142" s="2">
        <f>+SUM(I9:I141)</f>
        <v>1342592.38</v>
      </c>
      <c r="J142" s="21"/>
      <c r="K142" s="2">
        <f>+SUM(K9:K141)</f>
        <v>3390102.2399999998</v>
      </c>
      <c r="L142" s="21"/>
    </row>
    <row r="143" spans="1:13">
      <c r="H143" t="s">
        <v>653</v>
      </c>
      <c r="J143" s="21"/>
      <c r="L143" s="21"/>
      <c r="M143" s="2">
        <f>+M140</f>
        <v>-4581701.0600000015</v>
      </c>
    </row>
    <row r="144" spans="1:13">
      <c r="A144" t="s">
        <v>1384</v>
      </c>
      <c r="M144">
        <v>-4581701.0599999996</v>
      </c>
    </row>
    <row r="145" spans="13:13">
      <c r="M145" s="2">
        <f>+M143-M144</f>
        <v>0</v>
      </c>
    </row>
  </sheetData>
  <autoFilter ref="A8:M144">
    <filterColumn colId="9"/>
    <filterColumn colId="11"/>
  </autoFilter>
  <mergeCells count="3">
    <mergeCell ref="F2:I2"/>
    <mergeCell ref="F3:I3"/>
    <mergeCell ref="F4:I4"/>
  </mergeCells>
  <pageMargins left="0.70866141732283472" right="0.70866141732283472" top="0.74803149606299213" bottom="0.74803149606299213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0"/>
  <sheetViews>
    <sheetView topLeftCell="A31" workbookViewId="0">
      <selection activeCell="N67" sqref="N67"/>
    </sheetView>
  </sheetViews>
  <sheetFormatPr baseColWidth="10" defaultRowHeight="15"/>
  <cols>
    <col min="4" max="4" width="3.85546875" bestFit="1" customWidth="1"/>
    <col min="9" max="9" width="39.7109375" bestFit="1" customWidth="1"/>
    <col min="11" max="11" width="2.85546875" style="4" customWidth="1"/>
    <col min="13" max="13" width="2.85546875" style="4" customWidth="1"/>
    <col min="14" max="14" width="12.42578125" bestFit="1" customWidth="1"/>
  </cols>
  <sheetData>
    <row r="1" spans="1:14">
      <c r="K1" s="12"/>
      <c r="L1" s="10"/>
      <c r="M1" s="12"/>
    </row>
    <row r="2" spans="1:14">
      <c r="F2" s="24" t="s">
        <v>990</v>
      </c>
      <c r="G2" s="24"/>
      <c r="H2" s="24"/>
      <c r="I2" s="24"/>
      <c r="K2" s="12"/>
      <c r="L2" s="10"/>
      <c r="M2" s="12"/>
    </row>
    <row r="3" spans="1:14">
      <c r="F3" s="24" t="s">
        <v>991</v>
      </c>
      <c r="G3" s="24"/>
      <c r="H3" s="24"/>
      <c r="I3" s="24"/>
      <c r="K3" s="12"/>
      <c r="L3" s="10"/>
      <c r="M3" s="12"/>
    </row>
    <row r="4" spans="1:14">
      <c r="F4" s="24" t="s">
        <v>993</v>
      </c>
      <c r="G4" s="24"/>
      <c r="H4" s="24"/>
      <c r="I4" s="24"/>
      <c r="K4" s="12"/>
      <c r="L4" s="10"/>
      <c r="M4" s="12"/>
    </row>
    <row r="5" spans="1:14">
      <c r="K5" s="12"/>
      <c r="L5" s="10"/>
      <c r="M5" s="12"/>
    </row>
    <row r="6" spans="1:14">
      <c r="K6" s="12"/>
      <c r="L6" s="10"/>
      <c r="M6" s="12"/>
    </row>
    <row r="7" spans="1:14">
      <c r="A7" s="3" t="s">
        <v>980</v>
      </c>
      <c r="B7" s="3" t="s">
        <v>981</v>
      </c>
      <c r="C7" s="3" t="s">
        <v>982</v>
      </c>
      <c r="D7" s="3"/>
      <c r="E7" s="3"/>
      <c r="F7" s="3" t="s">
        <v>983</v>
      </c>
      <c r="G7" s="3" t="s">
        <v>984</v>
      </c>
      <c r="H7" s="3" t="s">
        <v>985</v>
      </c>
      <c r="I7" s="3" t="s">
        <v>986</v>
      </c>
      <c r="J7" s="3" t="s">
        <v>987</v>
      </c>
      <c r="L7" s="3" t="s">
        <v>988</v>
      </c>
      <c r="N7" s="3" t="s">
        <v>989</v>
      </c>
    </row>
    <row r="8" spans="1:14">
      <c r="I8" t="s">
        <v>1001</v>
      </c>
      <c r="N8" s="2">
        <f>+ENE!N70</f>
        <v>-3363441.7500000005</v>
      </c>
    </row>
    <row r="9" spans="1:14">
      <c r="A9" t="s">
        <v>184</v>
      </c>
      <c r="B9" s="1">
        <v>42402</v>
      </c>
      <c r="C9" t="s">
        <v>81</v>
      </c>
      <c r="D9">
        <v>1</v>
      </c>
      <c r="E9" t="s">
        <v>82</v>
      </c>
      <c r="F9">
        <v>31191</v>
      </c>
      <c r="G9" t="s">
        <v>5</v>
      </c>
      <c r="H9" t="s">
        <v>89</v>
      </c>
      <c r="I9" t="s">
        <v>185</v>
      </c>
      <c r="L9">
        <v>8</v>
      </c>
      <c r="N9" s="2">
        <f>+N8+J9-L9</f>
        <v>-3363449.7500000005</v>
      </c>
    </row>
    <row r="10" spans="1:14">
      <c r="A10" t="s">
        <v>186</v>
      </c>
      <c r="B10" s="1">
        <v>42403</v>
      </c>
      <c r="C10" t="s">
        <v>81</v>
      </c>
      <c r="D10">
        <v>1</v>
      </c>
      <c r="E10" t="s">
        <v>94</v>
      </c>
      <c r="F10">
        <v>31200</v>
      </c>
      <c r="G10" t="s">
        <v>0</v>
      </c>
      <c r="H10" t="s">
        <v>83</v>
      </c>
      <c r="I10" t="s">
        <v>187</v>
      </c>
      <c r="L10" s="2">
        <v>99000</v>
      </c>
      <c r="M10" s="4">
        <v>17</v>
      </c>
      <c r="N10" s="2">
        <f t="shared" ref="N10:N57" si="0">+N9+J10-L10</f>
        <v>-3462449.7500000005</v>
      </c>
    </row>
    <row r="11" spans="1:14">
      <c r="A11" t="s">
        <v>188</v>
      </c>
      <c r="B11" s="1">
        <v>42404</v>
      </c>
      <c r="C11" t="s">
        <v>81</v>
      </c>
      <c r="D11">
        <v>1</v>
      </c>
      <c r="E11" t="s">
        <v>94</v>
      </c>
      <c r="F11">
        <v>31215</v>
      </c>
      <c r="G11" t="s">
        <v>0</v>
      </c>
      <c r="H11" t="s">
        <v>89</v>
      </c>
      <c r="I11" t="s">
        <v>189</v>
      </c>
      <c r="L11" s="2">
        <v>5000</v>
      </c>
      <c r="N11" s="2">
        <f t="shared" si="0"/>
        <v>-3467449.7500000005</v>
      </c>
    </row>
    <row r="12" spans="1:14">
      <c r="A12" t="s">
        <v>190</v>
      </c>
      <c r="B12" s="1">
        <v>42404</v>
      </c>
      <c r="C12" t="s">
        <v>81</v>
      </c>
      <c r="D12">
        <v>1</v>
      </c>
      <c r="E12" t="s">
        <v>94</v>
      </c>
      <c r="F12">
        <v>31223</v>
      </c>
      <c r="G12" t="s">
        <v>0</v>
      </c>
      <c r="H12" t="s">
        <v>89</v>
      </c>
      <c r="I12" t="s">
        <v>191</v>
      </c>
      <c r="L12" s="2">
        <v>2152</v>
      </c>
      <c r="M12" s="4" t="s">
        <v>140</v>
      </c>
      <c r="N12" s="2">
        <f t="shared" si="0"/>
        <v>-3469601.7500000005</v>
      </c>
    </row>
    <row r="13" spans="1:14">
      <c r="A13" t="s">
        <v>192</v>
      </c>
      <c r="B13" s="1">
        <v>42404</v>
      </c>
      <c r="C13" t="s">
        <v>81</v>
      </c>
      <c r="D13">
        <v>1</v>
      </c>
      <c r="E13" t="s">
        <v>94</v>
      </c>
      <c r="F13">
        <v>31223</v>
      </c>
      <c r="G13" t="s">
        <v>0</v>
      </c>
      <c r="H13" t="s">
        <v>89</v>
      </c>
      <c r="I13" t="s">
        <v>193</v>
      </c>
      <c r="J13" s="2">
        <v>2152</v>
      </c>
      <c r="K13" s="4" t="s">
        <v>140</v>
      </c>
      <c r="N13" s="2">
        <f t="shared" si="0"/>
        <v>-3467449.7500000005</v>
      </c>
    </row>
    <row r="14" spans="1:14">
      <c r="A14" t="s">
        <v>194</v>
      </c>
      <c r="B14" s="1">
        <v>42404</v>
      </c>
      <c r="C14" t="s">
        <v>81</v>
      </c>
      <c r="D14">
        <v>1</v>
      </c>
      <c r="E14" t="s">
        <v>94</v>
      </c>
      <c r="F14">
        <v>31225</v>
      </c>
      <c r="G14" t="s">
        <v>0</v>
      </c>
      <c r="H14" t="s">
        <v>89</v>
      </c>
      <c r="I14" t="s">
        <v>195</v>
      </c>
      <c r="L14" s="2">
        <v>3000</v>
      </c>
      <c r="N14" s="2">
        <f t="shared" si="0"/>
        <v>-3470449.7500000005</v>
      </c>
    </row>
    <row r="15" spans="1:14">
      <c r="A15" t="s">
        <v>149</v>
      </c>
      <c r="B15" s="1">
        <v>42405</v>
      </c>
      <c r="C15" t="s">
        <v>150</v>
      </c>
      <c r="D15">
        <v>1</v>
      </c>
      <c r="E15" t="s">
        <v>59</v>
      </c>
      <c r="F15">
        <v>1787</v>
      </c>
      <c r="G15" t="s">
        <v>2</v>
      </c>
      <c r="H15" t="s">
        <v>63</v>
      </c>
      <c r="I15" t="s">
        <v>87</v>
      </c>
      <c r="J15" s="2">
        <v>10000</v>
      </c>
      <c r="K15" s="4">
        <v>1</v>
      </c>
      <c r="N15" s="2">
        <f t="shared" si="0"/>
        <v>-3460449.7500000005</v>
      </c>
    </row>
    <row r="16" spans="1:14">
      <c r="A16" t="s">
        <v>151</v>
      </c>
      <c r="B16" s="1">
        <v>42405</v>
      </c>
      <c r="C16" t="s">
        <v>152</v>
      </c>
      <c r="D16">
        <v>1</v>
      </c>
      <c r="E16" t="s">
        <v>59</v>
      </c>
      <c r="F16">
        <v>1788</v>
      </c>
      <c r="G16" t="s">
        <v>2</v>
      </c>
      <c r="H16" t="s">
        <v>63</v>
      </c>
      <c r="I16" t="s">
        <v>153</v>
      </c>
      <c r="J16" s="2">
        <v>10000</v>
      </c>
      <c r="K16" s="4">
        <v>2</v>
      </c>
      <c r="N16" s="2">
        <f t="shared" si="0"/>
        <v>-3450449.7500000005</v>
      </c>
    </row>
    <row r="17" spans="1:14">
      <c r="A17" t="s">
        <v>154</v>
      </c>
      <c r="B17" s="1">
        <v>42405</v>
      </c>
      <c r="C17" t="s">
        <v>155</v>
      </c>
      <c r="D17">
        <v>1</v>
      </c>
      <c r="E17" t="s">
        <v>59</v>
      </c>
      <c r="F17">
        <v>1789</v>
      </c>
      <c r="G17" t="s">
        <v>2</v>
      </c>
      <c r="H17" t="s">
        <v>63</v>
      </c>
      <c r="I17" t="s">
        <v>156</v>
      </c>
      <c r="J17" s="2">
        <v>5000</v>
      </c>
      <c r="K17" s="4">
        <v>4</v>
      </c>
      <c r="N17" s="2">
        <f t="shared" si="0"/>
        <v>-3445449.7500000005</v>
      </c>
    </row>
    <row r="18" spans="1:14">
      <c r="A18" t="s">
        <v>57</v>
      </c>
      <c r="B18" s="1">
        <v>42405</v>
      </c>
      <c r="C18" t="s">
        <v>157</v>
      </c>
      <c r="D18">
        <v>1</v>
      </c>
      <c r="E18" t="s">
        <v>59</v>
      </c>
      <c r="F18">
        <v>1790</v>
      </c>
      <c r="G18" t="s">
        <v>2</v>
      </c>
      <c r="H18" t="s">
        <v>63</v>
      </c>
      <c r="I18" t="s">
        <v>158</v>
      </c>
      <c r="J18" s="2">
        <v>5000</v>
      </c>
      <c r="K18" s="4">
        <v>3</v>
      </c>
      <c r="N18" s="2">
        <f t="shared" si="0"/>
        <v>-3440449.7500000005</v>
      </c>
    </row>
    <row r="19" spans="1:14">
      <c r="A19" t="s">
        <v>196</v>
      </c>
      <c r="B19" s="1">
        <v>42405</v>
      </c>
      <c r="C19" t="s">
        <v>81</v>
      </c>
      <c r="D19">
        <v>1</v>
      </c>
      <c r="E19" t="s">
        <v>82</v>
      </c>
      <c r="F19">
        <v>31233</v>
      </c>
      <c r="G19" t="s">
        <v>5</v>
      </c>
      <c r="H19" t="s">
        <v>89</v>
      </c>
      <c r="I19" t="s">
        <v>197</v>
      </c>
      <c r="L19" s="2">
        <v>118000</v>
      </c>
      <c r="M19" s="4" t="s">
        <v>140</v>
      </c>
      <c r="N19" s="2">
        <f t="shared" si="0"/>
        <v>-3558449.7500000005</v>
      </c>
    </row>
    <row r="20" spans="1:14">
      <c r="A20" t="s">
        <v>198</v>
      </c>
      <c r="B20" s="1">
        <v>42405</v>
      </c>
      <c r="C20" t="s">
        <v>81</v>
      </c>
      <c r="D20">
        <v>1</v>
      </c>
      <c r="E20" t="s">
        <v>82</v>
      </c>
      <c r="F20">
        <v>31234</v>
      </c>
      <c r="G20" t="s">
        <v>5</v>
      </c>
      <c r="H20" t="s">
        <v>89</v>
      </c>
      <c r="I20" t="s">
        <v>199</v>
      </c>
      <c r="L20" s="2">
        <v>5000</v>
      </c>
      <c r="M20" s="4" t="s">
        <v>1003</v>
      </c>
      <c r="N20" s="2">
        <f t="shared" si="0"/>
        <v>-3563449.7500000005</v>
      </c>
    </row>
    <row r="21" spans="1:14">
      <c r="A21" t="s">
        <v>200</v>
      </c>
      <c r="B21" s="1">
        <v>42406</v>
      </c>
      <c r="C21" t="s">
        <v>81</v>
      </c>
      <c r="D21">
        <v>1</v>
      </c>
      <c r="E21" t="s">
        <v>82</v>
      </c>
      <c r="F21">
        <v>31233</v>
      </c>
      <c r="G21" t="s">
        <v>5</v>
      </c>
      <c r="H21" t="s">
        <v>89</v>
      </c>
      <c r="I21" t="s">
        <v>201</v>
      </c>
      <c r="J21" s="2">
        <v>118000</v>
      </c>
      <c r="K21" s="4" t="s">
        <v>140</v>
      </c>
      <c r="N21" s="2">
        <f t="shared" si="0"/>
        <v>-3445449.7500000005</v>
      </c>
    </row>
    <row r="22" spans="1:14">
      <c r="A22" t="s">
        <v>202</v>
      </c>
      <c r="B22" s="1">
        <v>42408</v>
      </c>
      <c r="C22" t="s">
        <v>81</v>
      </c>
      <c r="D22">
        <v>1</v>
      </c>
      <c r="E22" t="s">
        <v>94</v>
      </c>
      <c r="F22">
        <v>31255</v>
      </c>
      <c r="G22" t="s">
        <v>0</v>
      </c>
      <c r="H22" t="s">
        <v>89</v>
      </c>
      <c r="I22" t="s">
        <v>203</v>
      </c>
      <c r="L22" s="2">
        <v>100000</v>
      </c>
      <c r="M22" s="4" t="s">
        <v>140</v>
      </c>
      <c r="N22" s="2">
        <f t="shared" si="0"/>
        <v>-3545449.7500000005</v>
      </c>
    </row>
    <row r="23" spans="1:14">
      <c r="A23" t="s">
        <v>204</v>
      </c>
      <c r="B23" s="1">
        <v>42408</v>
      </c>
      <c r="C23" t="s">
        <v>81</v>
      </c>
      <c r="D23">
        <v>1</v>
      </c>
      <c r="E23" t="s">
        <v>94</v>
      </c>
      <c r="F23">
        <v>31255</v>
      </c>
      <c r="G23" t="s">
        <v>0</v>
      </c>
      <c r="H23" t="s">
        <v>89</v>
      </c>
      <c r="I23" t="s">
        <v>205</v>
      </c>
      <c r="J23" s="2">
        <v>100000</v>
      </c>
      <c r="K23" s="4" t="s">
        <v>140</v>
      </c>
      <c r="N23" s="2">
        <f t="shared" si="0"/>
        <v>-3445449.7500000005</v>
      </c>
    </row>
    <row r="24" spans="1:14">
      <c r="A24" t="s">
        <v>206</v>
      </c>
      <c r="B24" s="1">
        <v>42408</v>
      </c>
      <c r="C24" t="s">
        <v>81</v>
      </c>
      <c r="D24">
        <v>1</v>
      </c>
      <c r="E24" t="s">
        <v>94</v>
      </c>
      <c r="F24">
        <v>31155</v>
      </c>
      <c r="G24" t="s">
        <v>0</v>
      </c>
      <c r="H24" t="s">
        <v>83</v>
      </c>
      <c r="I24" t="s">
        <v>207</v>
      </c>
      <c r="L24" s="2">
        <v>3000</v>
      </c>
      <c r="M24" s="4" t="s">
        <v>140</v>
      </c>
      <c r="N24" s="2">
        <f t="shared" si="0"/>
        <v>-3448449.7500000005</v>
      </c>
    </row>
    <row r="25" spans="1:14">
      <c r="A25" t="s">
        <v>208</v>
      </c>
      <c r="B25" s="1">
        <v>42408</v>
      </c>
      <c r="C25" t="s">
        <v>81</v>
      </c>
      <c r="D25">
        <v>1</v>
      </c>
      <c r="E25" t="s">
        <v>94</v>
      </c>
      <c r="F25">
        <v>31155</v>
      </c>
      <c r="G25" t="s">
        <v>0</v>
      </c>
      <c r="H25" t="s">
        <v>83</v>
      </c>
      <c r="I25" t="s">
        <v>209</v>
      </c>
      <c r="J25" s="2">
        <v>3000</v>
      </c>
      <c r="K25" s="4" t="s">
        <v>140</v>
      </c>
      <c r="N25" s="2">
        <f t="shared" si="0"/>
        <v>-3445449.7500000005</v>
      </c>
    </row>
    <row r="26" spans="1:14">
      <c r="A26" t="s">
        <v>210</v>
      </c>
      <c r="B26" s="1">
        <v>42409</v>
      </c>
      <c r="C26" t="s">
        <v>81</v>
      </c>
      <c r="D26">
        <v>1</v>
      </c>
      <c r="E26" t="s">
        <v>94</v>
      </c>
      <c r="F26">
        <v>31271</v>
      </c>
      <c r="G26" t="s">
        <v>0</v>
      </c>
      <c r="H26" t="s">
        <v>83</v>
      </c>
      <c r="I26" t="s">
        <v>211</v>
      </c>
      <c r="L26" s="2">
        <v>70000</v>
      </c>
      <c r="M26" s="4" t="s">
        <v>140</v>
      </c>
      <c r="N26" s="2">
        <f t="shared" si="0"/>
        <v>-3515449.7500000005</v>
      </c>
    </row>
    <row r="27" spans="1:14">
      <c r="A27" t="s">
        <v>212</v>
      </c>
      <c r="B27" s="1">
        <v>42409</v>
      </c>
      <c r="C27" t="s">
        <v>81</v>
      </c>
      <c r="D27">
        <v>1</v>
      </c>
      <c r="E27" t="s">
        <v>94</v>
      </c>
      <c r="F27">
        <v>31271</v>
      </c>
      <c r="G27" t="s">
        <v>0</v>
      </c>
      <c r="H27" t="s">
        <v>83</v>
      </c>
      <c r="I27" t="s">
        <v>213</v>
      </c>
      <c r="J27" s="2">
        <v>70000</v>
      </c>
      <c r="K27" s="4" t="s">
        <v>140</v>
      </c>
      <c r="N27" s="2">
        <f t="shared" si="0"/>
        <v>-3445449.7500000005</v>
      </c>
    </row>
    <row r="28" spans="1:14">
      <c r="A28" t="s">
        <v>159</v>
      </c>
      <c r="B28" s="1">
        <v>42410</v>
      </c>
      <c r="C28" t="s">
        <v>160</v>
      </c>
      <c r="D28">
        <v>1</v>
      </c>
      <c r="E28" t="s">
        <v>69</v>
      </c>
      <c r="F28">
        <v>17190</v>
      </c>
      <c r="G28" t="s">
        <v>70</v>
      </c>
      <c r="H28" t="s">
        <v>63</v>
      </c>
      <c r="I28" t="s">
        <v>161</v>
      </c>
      <c r="J28" s="2">
        <v>238000</v>
      </c>
      <c r="K28" s="4">
        <v>17</v>
      </c>
      <c r="N28" s="2">
        <f t="shared" si="0"/>
        <v>-3207449.7500000005</v>
      </c>
    </row>
    <row r="29" spans="1:14">
      <c r="A29" t="s">
        <v>214</v>
      </c>
      <c r="B29" s="1">
        <v>42410</v>
      </c>
      <c r="C29" t="s">
        <v>81</v>
      </c>
      <c r="D29">
        <v>1</v>
      </c>
      <c r="E29" t="s">
        <v>94</v>
      </c>
      <c r="F29">
        <v>31288</v>
      </c>
      <c r="G29" t="s">
        <v>0</v>
      </c>
      <c r="H29" t="s">
        <v>83</v>
      </c>
      <c r="I29" t="s">
        <v>215</v>
      </c>
      <c r="L29" s="2">
        <v>200000</v>
      </c>
      <c r="N29" s="2">
        <f t="shared" si="0"/>
        <v>-3407449.7500000005</v>
      </c>
    </row>
    <row r="30" spans="1:14">
      <c r="A30" t="s">
        <v>216</v>
      </c>
      <c r="B30" s="1">
        <v>42410</v>
      </c>
      <c r="C30" t="s">
        <v>81</v>
      </c>
      <c r="D30">
        <v>1</v>
      </c>
      <c r="E30" t="s">
        <v>94</v>
      </c>
      <c r="F30">
        <v>31289</v>
      </c>
      <c r="G30" t="s">
        <v>0</v>
      </c>
      <c r="H30" t="s">
        <v>83</v>
      </c>
      <c r="I30" t="s">
        <v>215</v>
      </c>
      <c r="L30" s="2">
        <v>11000</v>
      </c>
      <c r="N30" s="2">
        <f t="shared" si="0"/>
        <v>-3418449.7500000005</v>
      </c>
    </row>
    <row r="31" spans="1:14">
      <c r="A31" t="s">
        <v>217</v>
      </c>
      <c r="B31" s="1">
        <v>42410</v>
      </c>
      <c r="C31" t="s">
        <v>81</v>
      </c>
      <c r="D31">
        <v>1</v>
      </c>
      <c r="E31" t="s">
        <v>94</v>
      </c>
      <c r="F31">
        <v>31284</v>
      </c>
      <c r="G31" t="s">
        <v>0</v>
      </c>
      <c r="H31" t="s">
        <v>89</v>
      </c>
      <c r="I31" t="s">
        <v>218</v>
      </c>
      <c r="J31" s="2">
        <v>219800</v>
      </c>
      <c r="K31" s="4" t="s">
        <v>140</v>
      </c>
      <c r="N31" s="2">
        <f t="shared" si="0"/>
        <v>-3198649.7500000005</v>
      </c>
    </row>
    <row r="32" spans="1:14">
      <c r="A32" t="s">
        <v>219</v>
      </c>
      <c r="B32" s="1">
        <v>42410</v>
      </c>
      <c r="C32" t="s">
        <v>81</v>
      </c>
      <c r="D32">
        <v>1</v>
      </c>
      <c r="E32" t="s">
        <v>94</v>
      </c>
      <c r="F32">
        <v>31290</v>
      </c>
      <c r="G32" t="s">
        <v>0</v>
      </c>
      <c r="H32" t="s">
        <v>83</v>
      </c>
      <c r="I32" t="s">
        <v>220</v>
      </c>
      <c r="L32" s="2">
        <v>219800</v>
      </c>
      <c r="M32" s="4" t="s">
        <v>140</v>
      </c>
      <c r="N32" s="2">
        <f t="shared" si="0"/>
        <v>-3418449.7500000005</v>
      </c>
    </row>
    <row r="33" spans="1:14">
      <c r="A33" t="s">
        <v>141</v>
      </c>
      <c r="B33" s="1">
        <v>42412</v>
      </c>
      <c r="D33">
        <v>1</v>
      </c>
      <c r="E33" t="s">
        <v>10</v>
      </c>
      <c r="F33">
        <v>29181</v>
      </c>
      <c r="G33" t="s">
        <v>3</v>
      </c>
      <c r="H33" t="s">
        <v>11</v>
      </c>
      <c r="I33" t="s">
        <v>142</v>
      </c>
      <c r="J33" s="2">
        <v>158100</v>
      </c>
      <c r="K33" s="4">
        <v>5</v>
      </c>
      <c r="N33" s="2">
        <f t="shared" si="0"/>
        <v>-3260349.7500000005</v>
      </c>
    </row>
    <row r="34" spans="1:14">
      <c r="A34" t="s">
        <v>221</v>
      </c>
      <c r="B34" s="1">
        <v>42412</v>
      </c>
      <c r="C34" t="s">
        <v>81</v>
      </c>
      <c r="D34">
        <v>1</v>
      </c>
      <c r="E34" t="s">
        <v>94</v>
      </c>
      <c r="F34">
        <v>31334</v>
      </c>
      <c r="G34" t="s">
        <v>0</v>
      </c>
      <c r="H34" t="s">
        <v>83</v>
      </c>
      <c r="I34" t="s">
        <v>222</v>
      </c>
      <c r="L34" s="2">
        <v>10000</v>
      </c>
      <c r="N34" s="2">
        <f t="shared" si="0"/>
        <v>-3270349.7500000005</v>
      </c>
    </row>
    <row r="35" spans="1:14">
      <c r="A35" t="s">
        <v>223</v>
      </c>
      <c r="B35" s="1">
        <v>42413</v>
      </c>
      <c r="C35" t="s">
        <v>81</v>
      </c>
      <c r="D35">
        <v>1</v>
      </c>
      <c r="E35" t="s">
        <v>94</v>
      </c>
      <c r="F35">
        <v>31340</v>
      </c>
      <c r="G35" t="s">
        <v>0</v>
      </c>
      <c r="H35" t="s">
        <v>83</v>
      </c>
      <c r="I35" t="s">
        <v>224</v>
      </c>
      <c r="L35" s="2">
        <v>5000</v>
      </c>
      <c r="N35" s="2">
        <f t="shared" si="0"/>
        <v>-3275349.7500000005</v>
      </c>
    </row>
    <row r="36" spans="1:14">
      <c r="A36" t="s">
        <v>143</v>
      </c>
      <c r="B36" s="1">
        <v>42415</v>
      </c>
      <c r="D36">
        <v>1</v>
      </c>
      <c r="E36" t="s">
        <v>10</v>
      </c>
      <c r="F36">
        <v>29183</v>
      </c>
      <c r="G36" t="s">
        <v>3</v>
      </c>
      <c r="H36" t="s">
        <v>11</v>
      </c>
      <c r="I36" t="s">
        <v>144</v>
      </c>
      <c r="J36" s="2">
        <v>40000</v>
      </c>
      <c r="K36" s="4">
        <v>6</v>
      </c>
      <c r="N36" s="2">
        <f t="shared" si="0"/>
        <v>-3235349.7500000005</v>
      </c>
    </row>
    <row r="37" spans="1:14">
      <c r="A37" t="s">
        <v>225</v>
      </c>
      <c r="B37" s="1">
        <v>42415</v>
      </c>
      <c r="C37" t="s">
        <v>81</v>
      </c>
      <c r="D37">
        <v>1</v>
      </c>
      <c r="E37" t="s">
        <v>94</v>
      </c>
      <c r="F37">
        <v>28805</v>
      </c>
      <c r="G37" t="s">
        <v>0</v>
      </c>
      <c r="H37" t="s">
        <v>83</v>
      </c>
      <c r="I37" t="s">
        <v>226</v>
      </c>
      <c r="J37" s="2">
        <v>5000</v>
      </c>
      <c r="K37" s="4">
        <v>7</v>
      </c>
      <c r="N37" s="2">
        <f t="shared" si="0"/>
        <v>-3230349.7500000005</v>
      </c>
    </row>
    <row r="38" spans="1:14">
      <c r="A38" t="s">
        <v>162</v>
      </c>
      <c r="B38" s="1">
        <v>42417</v>
      </c>
      <c r="C38" t="s">
        <v>163</v>
      </c>
      <c r="D38">
        <v>1</v>
      </c>
      <c r="E38" t="s">
        <v>69</v>
      </c>
      <c r="F38" t="s">
        <v>164</v>
      </c>
      <c r="G38" t="s">
        <v>70</v>
      </c>
      <c r="H38" t="s">
        <v>63</v>
      </c>
      <c r="I38" t="s">
        <v>165</v>
      </c>
      <c r="J38" s="2">
        <v>50000</v>
      </c>
      <c r="K38" s="4">
        <v>8</v>
      </c>
      <c r="N38" s="2">
        <f t="shared" si="0"/>
        <v>-3180349.7500000005</v>
      </c>
    </row>
    <row r="39" spans="1:14">
      <c r="A39" t="s">
        <v>166</v>
      </c>
      <c r="B39" s="1">
        <v>42418</v>
      </c>
      <c r="C39" t="s">
        <v>167</v>
      </c>
      <c r="D39">
        <v>1</v>
      </c>
      <c r="E39" t="s">
        <v>69</v>
      </c>
      <c r="F39">
        <v>17233</v>
      </c>
      <c r="G39" t="s">
        <v>70</v>
      </c>
      <c r="H39" t="s">
        <v>63</v>
      </c>
      <c r="I39" t="s">
        <v>168</v>
      </c>
      <c r="J39" s="2">
        <v>21800</v>
      </c>
      <c r="K39" s="4">
        <v>9</v>
      </c>
      <c r="N39" s="2">
        <f t="shared" si="0"/>
        <v>-3158549.7500000005</v>
      </c>
    </row>
    <row r="40" spans="1:14">
      <c r="A40" t="s">
        <v>228</v>
      </c>
      <c r="B40" s="1">
        <v>42419</v>
      </c>
      <c r="C40" t="s">
        <v>81</v>
      </c>
      <c r="D40">
        <v>1</v>
      </c>
      <c r="E40" t="s">
        <v>94</v>
      </c>
      <c r="F40">
        <v>31442</v>
      </c>
      <c r="G40" t="s">
        <v>0</v>
      </c>
      <c r="H40" t="s">
        <v>89</v>
      </c>
      <c r="I40" t="s">
        <v>229</v>
      </c>
      <c r="L40">
        <v>350.22</v>
      </c>
      <c r="M40" s="4" t="s">
        <v>140</v>
      </c>
      <c r="N40" s="2">
        <f t="shared" si="0"/>
        <v>-3158899.9700000007</v>
      </c>
    </row>
    <row r="41" spans="1:14">
      <c r="A41" t="s">
        <v>230</v>
      </c>
      <c r="B41" s="1">
        <v>42419</v>
      </c>
      <c r="C41" t="s">
        <v>81</v>
      </c>
      <c r="D41">
        <v>1</v>
      </c>
      <c r="E41" t="s">
        <v>94</v>
      </c>
      <c r="F41">
        <v>31442</v>
      </c>
      <c r="G41" t="s">
        <v>0</v>
      </c>
      <c r="H41" t="s">
        <v>89</v>
      </c>
      <c r="I41" t="s">
        <v>231</v>
      </c>
      <c r="J41">
        <v>350.22</v>
      </c>
      <c r="K41" s="4" t="s">
        <v>140</v>
      </c>
      <c r="N41" s="2">
        <f t="shared" si="0"/>
        <v>-3158549.7500000005</v>
      </c>
    </row>
    <row r="42" spans="1:14">
      <c r="A42" t="s">
        <v>145</v>
      </c>
      <c r="B42" s="1">
        <v>42422</v>
      </c>
      <c r="D42">
        <v>1</v>
      </c>
      <c r="E42" t="s">
        <v>10</v>
      </c>
      <c r="F42">
        <v>29185</v>
      </c>
      <c r="G42" t="s">
        <v>3</v>
      </c>
      <c r="H42" t="s">
        <v>11</v>
      </c>
      <c r="I42" t="s">
        <v>146</v>
      </c>
      <c r="J42" s="2">
        <v>20000</v>
      </c>
      <c r="K42" s="4">
        <v>10</v>
      </c>
      <c r="N42" s="2">
        <f t="shared" si="0"/>
        <v>-3138549.7500000005</v>
      </c>
    </row>
    <row r="43" spans="1:14">
      <c r="A43" t="s">
        <v>232</v>
      </c>
      <c r="B43" s="1">
        <v>42422</v>
      </c>
      <c r="C43" t="s">
        <v>81</v>
      </c>
      <c r="D43">
        <v>1</v>
      </c>
      <c r="E43" t="s">
        <v>94</v>
      </c>
      <c r="F43">
        <v>31463</v>
      </c>
      <c r="G43" t="s">
        <v>0</v>
      </c>
      <c r="H43" t="s">
        <v>89</v>
      </c>
      <c r="I43" t="s">
        <v>233</v>
      </c>
      <c r="L43" s="2">
        <v>20000</v>
      </c>
      <c r="N43" s="2">
        <f t="shared" si="0"/>
        <v>-3158549.7500000005</v>
      </c>
    </row>
    <row r="44" spans="1:14">
      <c r="A44" t="s">
        <v>147</v>
      </c>
      <c r="B44" s="1">
        <v>42423</v>
      </c>
      <c r="D44">
        <v>1</v>
      </c>
      <c r="E44" t="s">
        <v>10</v>
      </c>
      <c r="F44">
        <v>29188</v>
      </c>
      <c r="G44" t="s">
        <v>3</v>
      </c>
      <c r="H44" t="s">
        <v>11</v>
      </c>
      <c r="I44" t="s">
        <v>148</v>
      </c>
      <c r="J44" s="2">
        <v>20000</v>
      </c>
      <c r="K44" s="4">
        <v>11</v>
      </c>
      <c r="N44" s="2">
        <f t="shared" si="0"/>
        <v>-3138549.7500000005</v>
      </c>
    </row>
    <row r="45" spans="1:14">
      <c r="A45" t="s">
        <v>169</v>
      </c>
      <c r="B45" s="1">
        <v>42424</v>
      </c>
      <c r="C45" t="s">
        <v>170</v>
      </c>
      <c r="D45">
        <v>1</v>
      </c>
      <c r="E45" t="s">
        <v>59</v>
      </c>
      <c r="F45">
        <v>1847</v>
      </c>
      <c r="G45" t="s">
        <v>2</v>
      </c>
      <c r="H45" t="s">
        <v>11</v>
      </c>
      <c r="I45" t="s">
        <v>171</v>
      </c>
      <c r="J45" s="2">
        <v>491900</v>
      </c>
      <c r="K45" s="4">
        <v>12</v>
      </c>
      <c r="N45" s="2">
        <f t="shared" si="0"/>
        <v>-2646649.7500000005</v>
      </c>
    </row>
    <row r="46" spans="1:14">
      <c r="A46" t="s">
        <v>172</v>
      </c>
      <c r="B46" s="1">
        <v>42424</v>
      </c>
      <c r="C46" t="s">
        <v>173</v>
      </c>
      <c r="D46">
        <v>1</v>
      </c>
      <c r="E46" t="s">
        <v>59</v>
      </c>
      <c r="F46">
        <v>1848</v>
      </c>
      <c r="G46" t="s">
        <v>2</v>
      </c>
      <c r="H46" t="s">
        <v>11</v>
      </c>
      <c r="I46" t="s">
        <v>174</v>
      </c>
      <c r="J46" s="2">
        <v>5000</v>
      </c>
      <c r="K46" s="4" t="s">
        <v>1003</v>
      </c>
      <c r="N46" s="2">
        <f t="shared" si="0"/>
        <v>-2641649.7500000005</v>
      </c>
    </row>
    <row r="47" spans="1:14">
      <c r="A47" t="s">
        <v>175</v>
      </c>
      <c r="B47" s="1">
        <v>42424</v>
      </c>
      <c r="C47" t="s">
        <v>176</v>
      </c>
      <c r="D47">
        <v>1</v>
      </c>
      <c r="E47" t="s">
        <v>59</v>
      </c>
      <c r="F47">
        <v>1852</v>
      </c>
      <c r="G47" t="s">
        <v>2</v>
      </c>
      <c r="H47" t="s">
        <v>11</v>
      </c>
      <c r="I47" t="s">
        <v>105</v>
      </c>
      <c r="J47" s="2">
        <v>163050</v>
      </c>
      <c r="K47" s="4">
        <v>13</v>
      </c>
      <c r="N47" s="2">
        <f t="shared" si="0"/>
        <v>-2478599.7500000005</v>
      </c>
    </row>
    <row r="48" spans="1:14">
      <c r="A48" t="s">
        <v>177</v>
      </c>
      <c r="B48" s="1">
        <v>42424</v>
      </c>
      <c r="C48" t="s">
        <v>178</v>
      </c>
      <c r="D48">
        <v>1</v>
      </c>
      <c r="E48" t="s">
        <v>59</v>
      </c>
      <c r="F48" t="s">
        <v>179</v>
      </c>
      <c r="G48" t="s">
        <v>2</v>
      </c>
      <c r="H48" t="s">
        <v>11</v>
      </c>
      <c r="I48" t="s">
        <v>99</v>
      </c>
      <c r="J48" s="2">
        <v>10000</v>
      </c>
      <c r="K48" s="4">
        <v>14</v>
      </c>
      <c r="N48" s="2">
        <f t="shared" si="0"/>
        <v>-2468599.7500000005</v>
      </c>
    </row>
    <row r="49" spans="1:14">
      <c r="A49" t="s">
        <v>180</v>
      </c>
      <c r="B49" s="1">
        <v>42424</v>
      </c>
      <c r="C49" t="s">
        <v>181</v>
      </c>
      <c r="D49">
        <v>1</v>
      </c>
      <c r="E49" t="s">
        <v>59</v>
      </c>
      <c r="F49" t="s">
        <v>182</v>
      </c>
      <c r="G49" t="s">
        <v>2</v>
      </c>
      <c r="H49" t="s">
        <v>11</v>
      </c>
      <c r="I49" t="s">
        <v>183</v>
      </c>
      <c r="J49" s="2">
        <v>20000</v>
      </c>
      <c r="K49" s="4">
        <v>15</v>
      </c>
      <c r="N49" s="2">
        <f t="shared" si="0"/>
        <v>-2448599.7500000005</v>
      </c>
    </row>
    <row r="50" spans="1:14">
      <c r="A50" t="s">
        <v>234</v>
      </c>
      <c r="B50" s="1">
        <v>42425</v>
      </c>
      <c r="C50" t="s">
        <v>81</v>
      </c>
      <c r="D50">
        <v>1</v>
      </c>
      <c r="E50" t="s">
        <v>94</v>
      </c>
      <c r="F50">
        <v>31515</v>
      </c>
      <c r="G50" t="s">
        <v>0</v>
      </c>
      <c r="H50" t="s">
        <v>89</v>
      </c>
      <c r="I50" t="s">
        <v>235</v>
      </c>
      <c r="L50" s="2">
        <v>157000</v>
      </c>
      <c r="N50" s="2">
        <f t="shared" si="0"/>
        <v>-2605599.7500000005</v>
      </c>
    </row>
    <row r="51" spans="1:14">
      <c r="A51" t="s">
        <v>236</v>
      </c>
      <c r="B51" s="1">
        <v>42425</v>
      </c>
      <c r="C51" t="s">
        <v>81</v>
      </c>
      <c r="D51">
        <v>1</v>
      </c>
      <c r="E51" t="s">
        <v>94</v>
      </c>
      <c r="F51">
        <v>31521</v>
      </c>
      <c r="G51" t="s">
        <v>0</v>
      </c>
      <c r="H51" t="s">
        <v>83</v>
      </c>
      <c r="I51" t="s">
        <v>237</v>
      </c>
      <c r="L51" s="2">
        <v>20000</v>
      </c>
      <c r="N51" s="2">
        <f t="shared" si="0"/>
        <v>-2625599.7500000005</v>
      </c>
    </row>
    <row r="52" spans="1:14">
      <c r="A52" t="s">
        <v>238</v>
      </c>
      <c r="B52" s="1">
        <v>42425</v>
      </c>
      <c r="C52" t="s">
        <v>81</v>
      </c>
      <c r="D52">
        <v>1</v>
      </c>
      <c r="E52" t="s">
        <v>94</v>
      </c>
      <c r="F52">
        <v>31528</v>
      </c>
      <c r="G52" t="s">
        <v>0</v>
      </c>
      <c r="H52" t="s">
        <v>83</v>
      </c>
      <c r="I52" t="s">
        <v>239</v>
      </c>
      <c r="L52" s="2">
        <v>10270.6</v>
      </c>
      <c r="N52" s="2">
        <f t="shared" si="0"/>
        <v>-2635870.3500000006</v>
      </c>
    </row>
    <row r="53" spans="1:14">
      <c r="A53" t="s">
        <v>240</v>
      </c>
      <c r="B53" s="1">
        <v>42427</v>
      </c>
      <c r="C53" t="s">
        <v>81</v>
      </c>
      <c r="D53">
        <v>1</v>
      </c>
      <c r="E53" t="s">
        <v>94</v>
      </c>
      <c r="F53">
        <v>31553</v>
      </c>
      <c r="G53" t="s">
        <v>0</v>
      </c>
      <c r="H53" t="s">
        <v>83</v>
      </c>
      <c r="I53" t="s">
        <v>241</v>
      </c>
      <c r="L53" s="2">
        <v>20000</v>
      </c>
      <c r="N53" s="2">
        <f t="shared" si="0"/>
        <v>-2655870.3500000006</v>
      </c>
    </row>
    <row r="54" spans="1:14">
      <c r="A54" t="s">
        <v>242</v>
      </c>
      <c r="B54" s="1">
        <v>42428</v>
      </c>
      <c r="C54" t="s">
        <v>81</v>
      </c>
      <c r="D54">
        <v>1</v>
      </c>
      <c r="E54" t="s">
        <v>94</v>
      </c>
      <c r="F54">
        <v>31557</v>
      </c>
      <c r="G54" t="s">
        <v>0</v>
      </c>
      <c r="H54" t="s">
        <v>89</v>
      </c>
      <c r="I54" t="s">
        <v>243</v>
      </c>
      <c r="L54" s="2">
        <v>20000</v>
      </c>
      <c r="N54" s="2">
        <f t="shared" si="0"/>
        <v>-2675870.3500000006</v>
      </c>
    </row>
    <row r="55" spans="1:14">
      <c r="A55" t="s">
        <v>245</v>
      </c>
      <c r="B55" s="1">
        <v>42429</v>
      </c>
      <c r="C55" t="s">
        <v>81</v>
      </c>
      <c r="D55">
        <v>1</v>
      </c>
      <c r="E55" t="s">
        <v>94</v>
      </c>
      <c r="F55">
        <v>31575</v>
      </c>
      <c r="G55" t="s">
        <v>0</v>
      </c>
      <c r="H55" t="s">
        <v>89</v>
      </c>
      <c r="I55" t="s">
        <v>246</v>
      </c>
      <c r="L55" s="2">
        <v>20000</v>
      </c>
      <c r="N55" s="2">
        <f t="shared" si="0"/>
        <v>-2695870.3500000006</v>
      </c>
    </row>
    <row r="56" spans="1:14">
      <c r="A56" t="s">
        <v>247</v>
      </c>
      <c r="B56" s="1">
        <v>42429</v>
      </c>
      <c r="C56" t="s">
        <v>81</v>
      </c>
      <c r="D56">
        <v>1</v>
      </c>
      <c r="E56" t="s">
        <v>94</v>
      </c>
      <c r="F56">
        <v>31584</v>
      </c>
      <c r="G56" t="s">
        <v>0</v>
      </c>
      <c r="H56" t="s">
        <v>83</v>
      </c>
      <c r="I56" t="s">
        <v>248</v>
      </c>
      <c r="L56" s="2">
        <v>20000</v>
      </c>
      <c r="N56" s="2">
        <f t="shared" si="0"/>
        <v>-2715870.3500000006</v>
      </c>
    </row>
    <row r="57" spans="1:14">
      <c r="A57" t="s">
        <v>249</v>
      </c>
      <c r="B57" s="1">
        <v>42429</v>
      </c>
      <c r="C57" t="s">
        <v>250</v>
      </c>
      <c r="D57">
        <v>1</v>
      </c>
      <c r="E57" t="s">
        <v>94</v>
      </c>
      <c r="F57">
        <v>31598</v>
      </c>
      <c r="G57" t="s">
        <v>0</v>
      </c>
      <c r="H57" t="s">
        <v>11</v>
      </c>
      <c r="I57" t="s">
        <v>251</v>
      </c>
      <c r="L57" s="2">
        <v>1000</v>
      </c>
      <c r="N57" s="2">
        <f t="shared" si="0"/>
        <v>-2716870.3500000006</v>
      </c>
    </row>
    <row r="58" spans="1:14">
      <c r="I58" t="s">
        <v>652</v>
      </c>
      <c r="J58" s="2">
        <v>1787152.22</v>
      </c>
      <c r="L58" s="2">
        <v>1139580.82</v>
      </c>
    </row>
    <row r="59" spans="1:14">
      <c r="I59" t="s">
        <v>653</v>
      </c>
      <c r="N59" s="2">
        <f>+N57</f>
        <v>-2716870.3500000006</v>
      </c>
    </row>
    <row r="60" spans="1:14" ht="21.75" customHeight="1">
      <c r="A60" t="s">
        <v>654</v>
      </c>
      <c r="B60" t="s">
        <v>655</v>
      </c>
      <c r="C60" t="s">
        <v>656</v>
      </c>
      <c r="D60" t="s">
        <v>657</v>
      </c>
      <c r="E60" t="s">
        <v>655</v>
      </c>
      <c r="F60" t="s">
        <v>658</v>
      </c>
      <c r="G60" t="s">
        <v>659</v>
      </c>
      <c r="H60" t="s">
        <v>655</v>
      </c>
      <c r="I60" t="s">
        <v>891</v>
      </c>
      <c r="J60" t="s">
        <v>661</v>
      </c>
      <c r="L60" t="s">
        <v>1002</v>
      </c>
      <c r="N60" t="s">
        <v>662</v>
      </c>
    </row>
  </sheetData>
  <autoFilter ref="A9:N60"/>
  <mergeCells count="3">
    <mergeCell ref="F2:I2"/>
    <mergeCell ref="F3:I3"/>
    <mergeCell ref="F4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70"/>
  <sheetViews>
    <sheetView topLeftCell="A55" workbookViewId="0">
      <selection activeCell="J31" sqref="J31"/>
    </sheetView>
  </sheetViews>
  <sheetFormatPr baseColWidth="10" defaultRowHeight="15"/>
  <cols>
    <col min="4" max="4" width="3.85546875" bestFit="1" customWidth="1"/>
    <col min="6" max="6" width="6" bestFit="1" customWidth="1"/>
    <col min="9" max="9" width="38.85546875" bestFit="1" customWidth="1"/>
    <col min="11" max="11" width="4" style="4" customWidth="1"/>
    <col min="13" max="13" width="4" style="4" customWidth="1"/>
    <col min="14" max="14" width="12.42578125" bestFit="1" customWidth="1"/>
  </cols>
  <sheetData>
    <row r="1" spans="1:14">
      <c r="K1" s="12"/>
      <c r="L1" s="10"/>
      <c r="M1" s="12"/>
      <c r="N1" s="10"/>
    </row>
    <row r="2" spans="1:14">
      <c r="F2" s="24" t="s">
        <v>990</v>
      </c>
      <c r="G2" s="24"/>
      <c r="H2" s="24"/>
      <c r="I2" s="24"/>
      <c r="K2" s="12"/>
      <c r="L2" s="10"/>
      <c r="M2" s="12"/>
      <c r="N2" s="10"/>
    </row>
    <row r="3" spans="1:14">
      <c r="F3" s="24" t="s">
        <v>991</v>
      </c>
      <c r="G3" s="24"/>
      <c r="H3" s="24"/>
      <c r="I3" s="24"/>
      <c r="K3" s="12"/>
      <c r="L3" s="10"/>
      <c r="M3" s="12"/>
      <c r="N3" s="10"/>
    </row>
    <row r="4" spans="1:14">
      <c r="F4" s="24" t="s">
        <v>994</v>
      </c>
      <c r="G4" s="24"/>
      <c r="H4" s="24"/>
      <c r="I4" s="24"/>
      <c r="K4" s="12"/>
      <c r="L4" s="10"/>
      <c r="M4" s="12"/>
      <c r="N4" s="10"/>
    </row>
    <row r="5" spans="1:14">
      <c r="K5" s="12"/>
      <c r="L5" s="10"/>
      <c r="M5" s="12"/>
    </row>
    <row r="6" spans="1:14">
      <c r="K6" s="12"/>
      <c r="L6" s="10"/>
      <c r="M6" s="12"/>
    </row>
    <row r="7" spans="1:14">
      <c r="A7" s="3" t="s">
        <v>980</v>
      </c>
      <c r="B7" s="3" t="s">
        <v>981</v>
      </c>
      <c r="C7" s="3" t="s">
        <v>982</v>
      </c>
      <c r="D7" s="3"/>
      <c r="E7" s="3"/>
      <c r="F7" s="3" t="s">
        <v>983</v>
      </c>
      <c r="G7" s="3" t="s">
        <v>984</v>
      </c>
      <c r="H7" s="3" t="s">
        <v>985</v>
      </c>
      <c r="I7" s="3" t="s">
        <v>986</v>
      </c>
      <c r="J7" s="3" t="s">
        <v>987</v>
      </c>
      <c r="L7" s="3" t="s">
        <v>988</v>
      </c>
      <c r="N7" s="3" t="s">
        <v>989</v>
      </c>
    </row>
    <row r="8" spans="1:14">
      <c r="I8" t="s">
        <v>1001</v>
      </c>
      <c r="N8" s="2">
        <f>+FEB!N59</f>
        <v>-2716870.3500000006</v>
      </c>
    </row>
    <row r="9" spans="1:14">
      <c r="A9" t="s">
        <v>252</v>
      </c>
      <c r="B9" s="1">
        <v>42430</v>
      </c>
      <c r="D9">
        <v>1</v>
      </c>
      <c r="E9" t="s">
        <v>10</v>
      </c>
      <c r="F9">
        <v>29189</v>
      </c>
      <c r="G9" t="s">
        <v>3</v>
      </c>
      <c r="H9" t="s">
        <v>11</v>
      </c>
      <c r="I9" t="s">
        <v>253</v>
      </c>
      <c r="J9" s="2">
        <v>248323.88</v>
      </c>
      <c r="N9" s="2">
        <f>+N8+J9-L9</f>
        <v>-2468546.4700000007</v>
      </c>
    </row>
    <row r="10" spans="1:14">
      <c r="A10" t="s">
        <v>271</v>
      </c>
      <c r="B10" s="1">
        <v>42430</v>
      </c>
      <c r="C10" t="s">
        <v>272</v>
      </c>
      <c r="D10">
        <v>1</v>
      </c>
      <c r="E10" t="s">
        <v>69</v>
      </c>
      <c r="F10">
        <v>17289</v>
      </c>
      <c r="G10" t="s">
        <v>70</v>
      </c>
      <c r="H10" t="s">
        <v>63</v>
      </c>
      <c r="I10" t="s">
        <v>273</v>
      </c>
      <c r="J10" s="2">
        <v>100000</v>
      </c>
      <c r="K10" s="4">
        <v>1</v>
      </c>
      <c r="N10" s="2">
        <f t="shared" ref="N10:N67" si="0">+N9+J10-L10</f>
        <v>-2368546.4700000007</v>
      </c>
    </row>
    <row r="11" spans="1:14">
      <c r="A11" t="s">
        <v>304</v>
      </c>
      <c r="B11" s="1">
        <v>42430</v>
      </c>
      <c r="C11" t="s">
        <v>81</v>
      </c>
      <c r="D11">
        <v>1</v>
      </c>
      <c r="E11" t="s">
        <v>94</v>
      </c>
      <c r="F11">
        <v>31622</v>
      </c>
      <c r="G11" t="s">
        <v>0</v>
      </c>
      <c r="H11" t="s">
        <v>83</v>
      </c>
      <c r="I11" t="s">
        <v>305</v>
      </c>
      <c r="L11" s="2">
        <v>20000</v>
      </c>
      <c r="N11" s="2">
        <f t="shared" si="0"/>
        <v>-2388546.4700000007</v>
      </c>
    </row>
    <row r="12" spans="1:14">
      <c r="A12" t="s">
        <v>978</v>
      </c>
      <c r="B12" s="1">
        <v>42430</v>
      </c>
      <c r="C12" t="s">
        <v>772</v>
      </c>
      <c r="D12">
        <v>1</v>
      </c>
      <c r="E12" t="s">
        <v>94</v>
      </c>
      <c r="F12">
        <v>31623</v>
      </c>
      <c r="G12" t="s">
        <v>0</v>
      </c>
      <c r="H12" t="s">
        <v>89</v>
      </c>
      <c r="I12" t="s">
        <v>979</v>
      </c>
      <c r="L12" s="2">
        <v>50000</v>
      </c>
      <c r="N12" s="2">
        <f t="shared" si="0"/>
        <v>-2438546.4700000007</v>
      </c>
    </row>
    <row r="13" spans="1:14">
      <c r="A13" t="s">
        <v>1195</v>
      </c>
      <c r="B13" s="1">
        <v>42430</v>
      </c>
      <c r="C13" t="s">
        <v>1196</v>
      </c>
      <c r="D13">
        <v>1</v>
      </c>
      <c r="E13" t="s">
        <v>59</v>
      </c>
      <c r="F13" s="10">
        <v>1881</v>
      </c>
      <c r="G13" s="10" t="s">
        <v>2</v>
      </c>
      <c r="I13" t="s">
        <v>1197</v>
      </c>
      <c r="J13">
        <v>5000</v>
      </c>
      <c r="K13" s="4">
        <v>18</v>
      </c>
      <c r="L13" s="2"/>
      <c r="N13" s="2">
        <f t="shared" si="0"/>
        <v>-2433546.4700000007</v>
      </c>
    </row>
    <row r="14" spans="1:14">
      <c r="A14" t="s">
        <v>274</v>
      </c>
      <c r="B14" s="1">
        <v>42431</v>
      </c>
      <c r="C14" t="s">
        <v>275</v>
      </c>
      <c r="D14">
        <v>1</v>
      </c>
      <c r="E14" t="s">
        <v>59</v>
      </c>
      <c r="F14" s="10">
        <v>1882</v>
      </c>
      <c r="G14" s="10" t="s">
        <v>2</v>
      </c>
      <c r="H14" s="10" t="s">
        <v>11</v>
      </c>
      <c r="I14" s="10" t="s">
        <v>276</v>
      </c>
      <c r="J14" s="11">
        <v>20000</v>
      </c>
      <c r="K14" s="4">
        <v>16</v>
      </c>
      <c r="N14" s="2">
        <f t="shared" si="0"/>
        <v>-2413546.4700000007</v>
      </c>
    </row>
    <row r="15" spans="1:14">
      <c r="A15" t="s">
        <v>306</v>
      </c>
      <c r="B15" s="1">
        <v>42432</v>
      </c>
      <c r="C15" t="s">
        <v>81</v>
      </c>
      <c r="D15">
        <v>1</v>
      </c>
      <c r="E15" t="s">
        <v>94</v>
      </c>
      <c r="F15">
        <v>31648</v>
      </c>
      <c r="G15" t="s">
        <v>0</v>
      </c>
      <c r="H15" t="s">
        <v>89</v>
      </c>
      <c r="I15" t="s">
        <v>307</v>
      </c>
      <c r="L15" s="2">
        <v>353300</v>
      </c>
      <c r="M15" s="4" t="s">
        <v>1005</v>
      </c>
      <c r="N15" s="2">
        <f t="shared" si="0"/>
        <v>-2766846.4700000007</v>
      </c>
    </row>
    <row r="16" spans="1:14">
      <c r="A16" t="s">
        <v>308</v>
      </c>
      <c r="B16" s="1">
        <v>42432</v>
      </c>
      <c r="C16" t="s">
        <v>81</v>
      </c>
      <c r="D16">
        <v>1</v>
      </c>
      <c r="E16" t="s">
        <v>94</v>
      </c>
      <c r="F16">
        <v>31648</v>
      </c>
      <c r="G16" t="s">
        <v>0</v>
      </c>
      <c r="H16" t="s">
        <v>89</v>
      </c>
      <c r="I16" t="s">
        <v>309</v>
      </c>
      <c r="J16" s="2">
        <v>353300</v>
      </c>
      <c r="K16" s="4" t="s">
        <v>1005</v>
      </c>
      <c r="N16" s="2">
        <f t="shared" si="0"/>
        <v>-2413546.4700000007</v>
      </c>
    </row>
    <row r="17" spans="1:15">
      <c r="A17" t="s">
        <v>254</v>
      </c>
      <c r="B17" s="1">
        <v>42433</v>
      </c>
      <c r="D17">
        <v>1</v>
      </c>
      <c r="E17" t="s">
        <v>10</v>
      </c>
      <c r="F17">
        <v>29190</v>
      </c>
      <c r="G17" t="s">
        <v>3</v>
      </c>
      <c r="H17" t="s">
        <v>11</v>
      </c>
      <c r="I17" t="s">
        <v>255</v>
      </c>
      <c r="J17" s="2">
        <v>20000</v>
      </c>
      <c r="K17" s="4">
        <v>19</v>
      </c>
      <c r="N17" s="2">
        <f t="shared" si="0"/>
        <v>-2393546.4700000007</v>
      </c>
    </row>
    <row r="18" spans="1:15">
      <c r="A18" t="s">
        <v>310</v>
      </c>
      <c r="B18" s="1">
        <v>42433</v>
      </c>
      <c r="C18" t="s">
        <v>81</v>
      </c>
      <c r="D18">
        <v>1</v>
      </c>
      <c r="E18" t="s">
        <v>94</v>
      </c>
      <c r="F18">
        <v>31664</v>
      </c>
      <c r="G18" t="s">
        <v>0</v>
      </c>
      <c r="H18" t="s">
        <v>89</v>
      </c>
      <c r="I18" t="s">
        <v>311</v>
      </c>
      <c r="L18" s="2">
        <v>15000</v>
      </c>
      <c r="M18" s="4" t="s">
        <v>1005</v>
      </c>
      <c r="N18" s="2">
        <f t="shared" si="0"/>
        <v>-2408546.4700000007</v>
      </c>
    </row>
    <row r="19" spans="1:15">
      <c r="A19" t="s">
        <v>312</v>
      </c>
      <c r="B19" s="1">
        <v>42433</v>
      </c>
      <c r="C19" t="s">
        <v>81</v>
      </c>
      <c r="D19">
        <v>1</v>
      </c>
      <c r="E19" t="s">
        <v>94</v>
      </c>
      <c r="F19">
        <v>31664</v>
      </c>
      <c r="G19" t="s">
        <v>0</v>
      </c>
      <c r="H19" t="s">
        <v>89</v>
      </c>
      <c r="I19" t="s">
        <v>313</v>
      </c>
      <c r="J19" s="2">
        <v>15000</v>
      </c>
      <c r="K19" s="4" t="s">
        <v>1005</v>
      </c>
      <c r="N19" s="2">
        <f t="shared" si="0"/>
        <v>-2393546.4700000007</v>
      </c>
    </row>
    <row r="20" spans="1:15">
      <c r="A20" t="s">
        <v>314</v>
      </c>
      <c r="B20" s="1">
        <v>42433</v>
      </c>
      <c r="C20" t="s">
        <v>81</v>
      </c>
      <c r="D20">
        <v>1</v>
      </c>
      <c r="E20" t="s">
        <v>94</v>
      </c>
      <c r="F20">
        <v>31665</v>
      </c>
      <c r="G20" t="s">
        <v>0</v>
      </c>
      <c r="H20" t="s">
        <v>89</v>
      </c>
      <c r="I20" t="s">
        <v>311</v>
      </c>
      <c r="L20" s="2">
        <v>15000</v>
      </c>
      <c r="N20" s="2">
        <f t="shared" si="0"/>
        <v>-2408546.4700000007</v>
      </c>
    </row>
    <row r="21" spans="1:15">
      <c r="A21" t="s">
        <v>315</v>
      </c>
      <c r="B21" s="1">
        <v>42434</v>
      </c>
      <c r="C21" t="s">
        <v>81</v>
      </c>
      <c r="D21">
        <v>1</v>
      </c>
      <c r="E21" t="s">
        <v>94</v>
      </c>
      <c r="F21">
        <v>31688</v>
      </c>
      <c r="G21" t="s">
        <v>0</v>
      </c>
      <c r="H21" t="s">
        <v>89</v>
      </c>
      <c r="I21" t="s">
        <v>316</v>
      </c>
      <c r="L21" s="2">
        <v>10000</v>
      </c>
      <c r="N21" s="2">
        <f t="shared" si="0"/>
        <v>-2418546.4700000007</v>
      </c>
    </row>
    <row r="22" spans="1:15">
      <c r="A22" t="s">
        <v>277</v>
      </c>
      <c r="B22" s="1">
        <v>42436</v>
      </c>
      <c r="C22" t="s">
        <v>278</v>
      </c>
      <c r="D22">
        <v>1</v>
      </c>
      <c r="E22" t="s">
        <v>69</v>
      </c>
      <c r="F22">
        <v>17306</v>
      </c>
      <c r="G22" t="s">
        <v>70</v>
      </c>
      <c r="H22" t="s">
        <v>63</v>
      </c>
      <c r="I22" t="s">
        <v>279</v>
      </c>
      <c r="J22" s="2">
        <v>5000</v>
      </c>
      <c r="K22" s="4">
        <v>2</v>
      </c>
      <c r="N22" s="2">
        <f t="shared" si="0"/>
        <v>-2413546.4700000007</v>
      </c>
    </row>
    <row r="23" spans="1:15">
      <c r="A23" t="s">
        <v>317</v>
      </c>
      <c r="B23" s="1">
        <v>42436</v>
      </c>
      <c r="C23" t="s">
        <v>81</v>
      </c>
      <c r="D23">
        <v>1</v>
      </c>
      <c r="E23" t="s">
        <v>94</v>
      </c>
      <c r="F23">
        <v>31709</v>
      </c>
      <c r="G23" t="s">
        <v>0</v>
      </c>
      <c r="H23" t="s">
        <v>83</v>
      </c>
      <c r="I23" t="s">
        <v>318</v>
      </c>
      <c r="L23" s="2">
        <v>5000</v>
      </c>
      <c r="N23" s="2">
        <f t="shared" si="0"/>
        <v>-2418546.4700000007</v>
      </c>
    </row>
    <row r="24" spans="1:15">
      <c r="A24" t="s">
        <v>256</v>
      </c>
      <c r="B24" s="1">
        <v>42437</v>
      </c>
      <c r="C24" t="s">
        <v>81</v>
      </c>
      <c r="D24">
        <v>1</v>
      </c>
      <c r="E24" t="s">
        <v>10</v>
      </c>
      <c r="F24">
        <v>29191</v>
      </c>
      <c r="G24" t="s">
        <v>3</v>
      </c>
      <c r="H24" t="s">
        <v>11</v>
      </c>
      <c r="I24" t="s">
        <v>257</v>
      </c>
      <c r="J24" s="2">
        <v>100000</v>
      </c>
      <c r="K24" s="4">
        <v>3</v>
      </c>
      <c r="N24" s="2">
        <f t="shared" si="0"/>
        <v>-2318546.4700000007</v>
      </c>
    </row>
    <row r="25" spans="1:15">
      <c r="A25" t="s">
        <v>258</v>
      </c>
      <c r="B25" s="1">
        <v>42438</v>
      </c>
      <c r="C25" t="s">
        <v>81</v>
      </c>
      <c r="D25">
        <v>1</v>
      </c>
      <c r="E25" t="s">
        <v>10</v>
      </c>
      <c r="F25">
        <v>29192</v>
      </c>
      <c r="G25" t="s">
        <v>3</v>
      </c>
      <c r="H25" t="s">
        <v>11</v>
      </c>
      <c r="I25" t="s">
        <v>1006</v>
      </c>
      <c r="J25" s="2">
        <v>100000</v>
      </c>
      <c r="K25" s="4">
        <v>4</v>
      </c>
      <c r="N25" s="2">
        <f t="shared" si="0"/>
        <v>-2218546.4700000007</v>
      </c>
      <c r="O25" t="s">
        <v>1007</v>
      </c>
    </row>
    <row r="26" spans="1:15">
      <c r="A26" t="s">
        <v>280</v>
      </c>
      <c r="B26" s="1">
        <v>42438</v>
      </c>
      <c r="C26" t="s">
        <v>281</v>
      </c>
      <c r="D26" s="10">
        <v>1</v>
      </c>
      <c r="E26" s="10" t="s">
        <v>59</v>
      </c>
      <c r="F26" s="10">
        <v>1903</v>
      </c>
      <c r="G26" s="10" t="s">
        <v>2</v>
      </c>
      <c r="H26" s="10" t="s">
        <v>11</v>
      </c>
      <c r="I26" s="10" t="s">
        <v>282</v>
      </c>
      <c r="J26" s="11">
        <v>5000</v>
      </c>
      <c r="K26" s="4">
        <v>17</v>
      </c>
      <c r="N26" s="2">
        <f t="shared" si="0"/>
        <v>-2213546.4700000007</v>
      </c>
    </row>
    <row r="27" spans="1:15">
      <c r="A27" t="s">
        <v>283</v>
      </c>
      <c r="B27" s="1">
        <v>42438</v>
      </c>
      <c r="C27" t="s">
        <v>284</v>
      </c>
      <c r="D27">
        <v>1</v>
      </c>
      <c r="E27" t="s">
        <v>59</v>
      </c>
      <c r="F27">
        <v>1904</v>
      </c>
      <c r="G27" t="s">
        <v>2</v>
      </c>
      <c r="H27" t="s">
        <v>11</v>
      </c>
      <c r="I27" t="s">
        <v>285</v>
      </c>
      <c r="J27" s="2">
        <v>20000</v>
      </c>
      <c r="K27" s="4">
        <v>5</v>
      </c>
      <c r="N27" s="2">
        <f t="shared" si="0"/>
        <v>-2193546.4700000007</v>
      </c>
    </row>
    <row r="28" spans="1:15">
      <c r="A28" t="s">
        <v>286</v>
      </c>
      <c r="B28" s="1">
        <v>42438</v>
      </c>
      <c r="C28" t="s">
        <v>287</v>
      </c>
      <c r="D28">
        <v>1</v>
      </c>
      <c r="E28" t="s">
        <v>59</v>
      </c>
      <c r="F28">
        <v>1906</v>
      </c>
      <c r="G28" t="s">
        <v>2</v>
      </c>
      <c r="H28" t="s">
        <v>11</v>
      </c>
      <c r="I28" t="s">
        <v>288</v>
      </c>
      <c r="J28" s="2">
        <v>20000</v>
      </c>
      <c r="K28" s="4">
        <v>6</v>
      </c>
      <c r="N28" s="2">
        <f t="shared" si="0"/>
        <v>-2173546.4700000007</v>
      </c>
    </row>
    <row r="29" spans="1:15">
      <c r="A29" t="s">
        <v>289</v>
      </c>
      <c r="B29" s="1">
        <v>42438</v>
      </c>
      <c r="C29" t="s">
        <v>290</v>
      </c>
      <c r="D29">
        <v>1</v>
      </c>
      <c r="E29" t="s">
        <v>59</v>
      </c>
      <c r="F29" s="15">
        <v>1908</v>
      </c>
      <c r="G29" s="15" t="s">
        <v>2</v>
      </c>
      <c r="H29" s="15" t="s">
        <v>11</v>
      </c>
      <c r="I29" s="15" t="s">
        <v>291</v>
      </c>
      <c r="J29" s="16">
        <v>0</v>
      </c>
      <c r="N29" s="2">
        <f t="shared" si="0"/>
        <v>-2173546.4700000007</v>
      </c>
      <c r="O29" t="s">
        <v>1198</v>
      </c>
    </row>
    <row r="30" spans="1:15">
      <c r="A30" t="s">
        <v>319</v>
      </c>
      <c r="B30" s="1">
        <v>42440</v>
      </c>
      <c r="C30" t="s">
        <v>81</v>
      </c>
      <c r="D30">
        <v>1</v>
      </c>
      <c r="E30" t="s">
        <v>94</v>
      </c>
      <c r="F30">
        <v>31770</v>
      </c>
      <c r="G30" t="s">
        <v>0</v>
      </c>
      <c r="H30" t="s">
        <v>83</v>
      </c>
      <c r="I30" t="s">
        <v>320</v>
      </c>
      <c r="L30" s="2">
        <v>80000</v>
      </c>
      <c r="M30" s="4" t="s">
        <v>1005</v>
      </c>
      <c r="N30" s="2">
        <f t="shared" si="0"/>
        <v>-2253546.4700000007</v>
      </c>
    </row>
    <row r="31" spans="1:15">
      <c r="A31" t="s">
        <v>321</v>
      </c>
      <c r="B31" s="1">
        <v>42440</v>
      </c>
      <c r="C31" t="s">
        <v>81</v>
      </c>
      <c r="D31">
        <v>1</v>
      </c>
      <c r="E31" t="s">
        <v>94</v>
      </c>
      <c r="F31">
        <v>31770</v>
      </c>
      <c r="G31" t="s">
        <v>0</v>
      </c>
      <c r="H31" t="s">
        <v>83</v>
      </c>
      <c r="I31" t="s">
        <v>322</v>
      </c>
      <c r="J31" s="2">
        <v>80000</v>
      </c>
      <c r="K31" s="4" t="s">
        <v>1005</v>
      </c>
      <c r="N31" s="2">
        <f t="shared" si="0"/>
        <v>-2173546.4700000007</v>
      </c>
    </row>
    <row r="32" spans="1:15">
      <c r="A32" t="s">
        <v>259</v>
      </c>
      <c r="B32" s="1">
        <v>42441</v>
      </c>
      <c r="C32" t="s">
        <v>81</v>
      </c>
      <c r="D32">
        <v>1</v>
      </c>
      <c r="E32" t="s">
        <v>10</v>
      </c>
      <c r="F32">
        <v>29193</v>
      </c>
      <c r="G32" t="s">
        <v>3</v>
      </c>
      <c r="H32" t="s">
        <v>11</v>
      </c>
      <c r="I32" t="s">
        <v>260</v>
      </c>
      <c r="J32" s="2">
        <v>20000</v>
      </c>
      <c r="K32" s="4">
        <v>7</v>
      </c>
      <c r="N32" s="2">
        <f t="shared" si="0"/>
        <v>-2153546.4700000007</v>
      </c>
    </row>
    <row r="33" spans="1:14">
      <c r="A33" t="s">
        <v>323</v>
      </c>
      <c r="B33" s="1">
        <v>42443</v>
      </c>
      <c r="C33" t="s">
        <v>81</v>
      </c>
      <c r="D33">
        <v>1</v>
      </c>
      <c r="E33" t="s">
        <v>94</v>
      </c>
      <c r="F33">
        <v>31515</v>
      </c>
      <c r="G33" t="s">
        <v>0</v>
      </c>
      <c r="H33" t="s">
        <v>89</v>
      </c>
      <c r="I33" t="s">
        <v>324</v>
      </c>
      <c r="J33" s="2">
        <v>157000</v>
      </c>
      <c r="K33" s="4">
        <v>8</v>
      </c>
      <c r="N33" s="2">
        <f t="shared" si="0"/>
        <v>-1996546.4700000007</v>
      </c>
    </row>
    <row r="34" spans="1:14">
      <c r="A34" t="s">
        <v>325</v>
      </c>
      <c r="B34" s="1">
        <v>42443</v>
      </c>
      <c r="C34" t="s">
        <v>81</v>
      </c>
      <c r="D34">
        <v>1</v>
      </c>
      <c r="E34" t="s">
        <v>94</v>
      </c>
      <c r="F34">
        <v>31805</v>
      </c>
      <c r="G34" t="s">
        <v>0</v>
      </c>
      <c r="H34" t="s">
        <v>83</v>
      </c>
      <c r="I34" t="s">
        <v>326</v>
      </c>
      <c r="L34" s="2">
        <v>84122.68</v>
      </c>
      <c r="M34" s="4" t="s">
        <v>1003</v>
      </c>
      <c r="N34" s="2">
        <f t="shared" si="0"/>
        <v>-2080669.1500000006</v>
      </c>
    </row>
    <row r="35" spans="1:14">
      <c r="A35" t="s">
        <v>327</v>
      </c>
      <c r="B35" s="1">
        <v>42443</v>
      </c>
      <c r="C35" t="s">
        <v>81</v>
      </c>
      <c r="D35">
        <v>1</v>
      </c>
      <c r="E35" t="s">
        <v>94</v>
      </c>
      <c r="F35">
        <v>31814</v>
      </c>
      <c r="G35" t="s">
        <v>0</v>
      </c>
      <c r="H35" t="s">
        <v>89</v>
      </c>
      <c r="I35" t="s">
        <v>328</v>
      </c>
      <c r="L35" s="2">
        <v>10961</v>
      </c>
      <c r="N35" s="2">
        <f t="shared" si="0"/>
        <v>-2091630.1500000006</v>
      </c>
    </row>
    <row r="36" spans="1:14">
      <c r="A36" t="s">
        <v>329</v>
      </c>
      <c r="B36" s="1">
        <v>42444</v>
      </c>
      <c r="C36" t="s">
        <v>81</v>
      </c>
      <c r="D36">
        <v>1</v>
      </c>
      <c r="E36" t="s">
        <v>94</v>
      </c>
      <c r="F36">
        <v>31830</v>
      </c>
      <c r="G36" t="s">
        <v>0</v>
      </c>
      <c r="H36" t="s">
        <v>89</v>
      </c>
      <c r="I36" t="s">
        <v>330</v>
      </c>
      <c r="L36" s="2">
        <v>5000</v>
      </c>
      <c r="N36" s="2">
        <f t="shared" si="0"/>
        <v>-2096630.1500000006</v>
      </c>
    </row>
    <row r="37" spans="1:14">
      <c r="A37" t="s">
        <v>331</v>
      </c>
      <c r="B37" s="1">
        <v>42445</v>
      </c>
      <c r="C37" t="s">
        <v>81</v>
      </c>
      <c r="D37">
        <v>1</v>
      </c>
      <c r="E37" t="s">
        <v>94</v>
      </c>
      <c r="F37">
        <v>31856</v>
      </c>
      <c r="G37" t="s">
        <v>0</v>
      </c>
      <c r="H37" t="s">
        <v>89</v>
      </c>
      <c r="I37" t="s">
        <v>332</v>
      </c>
      <c r="L37" s="2">
        <v>50000</v>
      </c>
      <c r="N37" s="2">
        <f t="shared" si="0"/>
        <v>-2146630.1500000004</v>
      </c>
    </row>
    <row r="38" spans="1:14">
      <c r="A38" t="s">
        <v>292</v>
      </c>
      <c r="B38" s="1">
        <v>42446</v>
      </c>
      <c r="C38" t="s">
        <v>293</v>
      </c>
      <c r="D38">
        <v>1</v>
      </c>
      <c r="E38" t="s">
        <v>59</v>
      </c>
      <c r="F38">
        <v>1953</v>
      </c>
      <c r="G38" t="s">
        <v>2</v>
      </c>
      <c r="H38" t="s">
        <v>11</v>
      </c>
      <c r="I38" t="s">
        <v>294</v>
      </c>
      <c r="J38" s="2">
        <v>10270.6</v>
      </c>
      <c r="K38" s="4">
        <v>9</v>
      </c>
      <c r="N38" s="2">
        <f t="shared" si="0"/>
        <v>-2136359.5500000003</v>
      </c>
    </row>
    <row r="39" spans="1:14">
      <c r="A39" t="s">
        <v>295</v>
      </c>
      <c r="B39" s="1">
        <v>42446</v>
      </c>
      <c r="C39" t="s">
        <v>296</v>
      </c>
      <c r="D39">
        <v>1</v>
      </c>
      <c r="E39" t="s">
        <v>59</v>
      </c>
      <c r="F39">
        <v>1955</v>
      </c>
      <c r="G39" t="s">
        <v>2</v>
      </c>
      <c r="H39" t="s">
        <v>11</v>
      </c>
      <c r="I39" t="s">
        <v>297</v>
      </c>
      <c r="J39" s="2">
        <v>20000</v>
      </c>
      <c r="K39" s="4">
        <v>10</v>
      </c>
      <c r="N39" s="2">
        <f t="shared" si="0"/>
        <v>-2116359.5500000003</v>
      </c>
    </row>
    <row r="40" spans="1:14">
      <c r="A40" t="s">
        <v>333</v>
      </c>
      <c r="B40" s="1">
        <v>42446</v>
      </c>
      <c r="C40" t="s">
        <v>81</v>
      </c>
      <c r="D40">
        <v>1</v>
      </c>
      <c r="E40" t="s">
        <v>94</v>
      </c>
      <c r="F40">
        <v>31858</v>
      </c>
      <c r="G40" t="s">
        <v>0</v>
      </c>
      <c r="H40" t="s">
        <v>83</v>
      </c>
      <c r="I40" t="s">
        <v>330</v>
      </c>
      <c r="L40" s="2">
        <v>15000</v>
      </c>
      <c r="N40" s="2">
        <f t="shared" si="0"/>
        <v>-2131359.5500000003</v>
      </c>
    </row>
    <row r="41" spans="1:14">
      <c r="A41" t="s">
        <v>334</v>
      </c>
      <c r="B41" s="1">
        <v>42446</v>
      </c>
      <c r="C41" t="s">
        <v>81</v>
      </c>
      <c r="D41">
        <v>1</v>
      </c>
      <c r="E41" t="s">
        <v>94</v>
      </c>
      <c r="F41">
        <v>31871</v>
      </c>
      <c r="G41" t="s">
        <v>0</v>
      </c>
      <c r="H41" t="s">
        <v>89</v>
      </c>
      <c r="I41" t="s">
        <v>335</v>
      </c>
      <c r="L41" s="2">
        <v>5000</v>
      </c>
      <c r="N41" s="2">
        <f t="shared" si="0"/>
        <v>-2136359.5500000003</v>
      </c>
    </row>
    <row r="42" spans="1:14">
      <c r="A42" t="s">
        <v>298</v>
      </c>
      <c r="B42" s="1">
        <v>42447</v>
      </c>
      <c r="C42" t="s">
        <v>299</v>
      </c>
      <c r="D42">
        <v>1</v>
      </c>
      <c r="E42" t="s">
        <v>59</v>
      </c>
      <c r="F42">
        <v>1959</v>
      </c>
      <c r="G42" t="s">
        <v>2</v>
      </c>
      <c r="H42" t="s">
        <v>11</v>
      </c>
      <c r="I42" t="s">
        <v>300</v>
      </c>
      <c r="J42" s="2">
        <v>26100</v>
      </c>
      <c r="K42" s="4">
        <v>11</v>
      </c>
      <c r="N42" s="2">
        <f t="shared" si="0"/>
        <v>-2110259.5500000003</v>
      </c>
    </row>
    <row r="43" spans="1:14">
      <c r="A43" t="s">
        <v>336</v>
      </c>
      <c r="B43" s="1">
        <v>42448</v>
      </c>
      <c r="C43" t="s">
        <v>81</v>
      </c>
      <c r="D43">
        <v>1</v>
      </c>
      <c r="E43" t="s">
        <v>82</v>
      </c>
      <c r="F43">
        <v>31899</v>
      </c>
      <c r="G43" t="s">
        <v>5</v>
      </c>
      <c r="H43" t="s">
        <v>89</v>
      </c>
      <c r="I43" t="s">
        <v>337</v>
      </c>
      <c r="L43" s="2">
        <v>55000</v>
      </c>
      <c r="M43" s="4" t="s">
        <v>1005</v>
      </c>
      <c r="N43" s="2">
        <f t="shared" si="0"/>
        <v>-2165259.5500000003</v>
      </c>
    </row>
    <row r="44" spans="1:14">
      <c r="A44" t="s">
        <v>338</v>
      </c>
      <c r="B44" s="1">
        <v>42448</v>
      </c>
      <c r="C44" t="s">
        <v>81</v>
      </c>
      <c r="D44">
        <v>1</v>
      </c>
      <c r="E44" t="s">
        <v>82</v>
      </c>
      <c r="F44">
        <v>31899</v>
      </c>
      <c r="G44" t="s">
        <v>5</v>
      </c>
      <c r="H44" t="s">
        <v>89</v>
      </c>
      <c r="I44" t="s">
        <v>339</v>
      </c>
      <c r="J44" s="2">
        <v>55000</v>
      </c>
      <c r="K44" s="4" t="s">
        <v>1005</v>
      </c>
      <c r="N44" s="2">
        <f t="shared" si="0"/>
        <v>-2110259.5500000003</v>
      </c>
    </row>
    <row r="45" spans="1:14">
      <c r="A45" t="s">
        <v>340</v>
      </c>
      <c r="B45" s="1">
        <v>42448</v>
      </c>
      <c r="C45" t="s">
        <v>81</v>
      </c>
      <c r="D45">
        <v>1</v>
      </c>
      <c r="E45" t="s">
        <v>94</v>
      </c>
      <c r="F45">
        <v>31909</v>
      </c>
      <c r="G45" t="s">
        <v>0</v>
      </c>
      <c r="H45" t="s">
        <v>89</v>
      </c>
      <c r="I45" t="s">
        <v>341</v>
      </c>
      <c r="L45" s="2">
        <v>14000</v>
      </c>
      <c r="N45" s="2">
        <f t="shared" si="0"/>
        <v>-2124259.5500000003</v>
      </c>
    </row>
    <row r="46" spans="1:14">
      <c r="A46" t="s">
        <v>269</v>
      </c>
      <c r="B46" s="1">
        <v>42451</v>
      </c>
      <c r="C46" t="s">
        <v>81</v>
      </c>
      <c r="D46">
        <v>1</v>
      </c>
      <c r="E46" t="s">
        <v>10</v>
      </c>
      <c r="F46">
        <v>29200</v>
      </c>
      <c r="G46" t="s">
        <v>3</v>
      </c>
      <c r="H46" t="s">
        <v>11</v>
      </c>
      <c r="I46" t="s">
        <v>270</v>
      </c>
      <c r="J46" s="2">
        <v>10000</v>
      </c>
      <c r="K46" s="4">
        <v>12</v>
      </c>
      <c r="N46" s="2">
        <f t="shared" si="0"/>
        <v>-2114259.5500000003</v>
      </c>
    </row>
    <row r="47" spans="1:14">
      <c r="A47" t="s">
        <v>342</v>
      </c>
      <c r="B47" s="1">
        <v>42451</v>
      </c>
      <c r="C47" t="s">
        <v>81</v>
      </c>
      <c r="D47">
        <v>1</v>
      </c>
      <c r="E47" t="s">
        <v>82</v>
      </c>
      <c r="F47">
        <v>31922</v>
      </c>
      <c r="G47" t="s">
        <v>5</v>
      </c>
      <c r="H47" t="s">
        <v>83</v>
      </c>
      <c r="I47" t="s">
        <v>343</v>
      </c>
      <c r="L47" s="2">
        <v>113847</v>
      </c>
      <c r="M47" s="4" t="s">
        <v>1005</v>
      </c>
      <c r="N47" s="2">
        <f t="shared" si="0"/>
        <v>-2228106.5500000003</v>
      </c>
    </row>
    <row r="48" spans="1:14">
      <c r="A48" t="s">
        <v>344</v>
      </c>
      <c r="B48" s="1">
        <v>42451</v>
      </c>
      <c r="C48" t="s">
        <v>81</v>
      </c>
      <c r="D48">
        <v>1</v>
      </c>
      <c r="E48" t="s">
        <v>82</v>
      </c>
      <c r="F48">
        <v>31922</v>
      </c>
      <c r="G48" t="s">
        <v>5</v>
      </c>
      <c r="H48" t="s">
        <v>83</v>
      </c>
      <c r="I48" t="s">
        <v>345</v>
      </c>
      <c r="J48" s="2">
        <v>113847</v>
      </c>
      <c r="K48" s="4" t="s">
        <v>1005</v>
      </c>
      <c r="N48" s="2">
        <f t="shared" si="0"/>
        <v>-2114259.5500000003</v>
      </c>
    </row>
    <row r="49" spans="1:14">
      <c r="A49" t="s">
        <v>346</v>
      </c>
      <c r="B49" s="1">
        <v>42452</v>
      </c>
      <c r="C49" t="s">
        <v>81</v>
      </c>
      <c r="D49">
        <v>1</v>
      </c>
      <c r="E49" t="s">
        <v>94</v>
      </c>
      <c r="F49">
        <v>31941</v>
      </c>
      <c r="G49" t="s">
        <v>0</v>
      </c>
      <c r="H49" t="s">
        <v>83</v>
      </c>
      <c r="I49" t="s">
        <v>347</v>
      </c>
      <c r="L49" s="2">
        <v>1000</v>
      </c>
      <c r="N49" s="2">
        <f t="shared" si="0"/>
        <v>-2115259.5500000003</v>
      </c>
    </row>
    <row r="50" spans="1:14">
      <c r="A50" t="s">
        <v>261</v>
      </c>
      <c r="B50" s="1">
        <v>42453</v>
      </c>
      <c r="C50" t="s">
        <v>262</v>
      </c>
      <c r="D50">
        <v>1</v>
      </c>
      <c r="E50" t="s">
        <v>10</v>
      </c>
      <c r="F50">
        <v>29194</v>
      </c>
      <c r="G50" t="s">
        <v>3</v>
      </c>
      <c r="H50" t="s">
        <v>11</v>
      </c>
      <c r="I50" t="s">
        <v>263</v>
      </c>
      <c r="J50" s="2">
        <v>50000</v>
      </c>
      <c r="K50" s="4">
        <v>13</v>
      </c>
      <c r="N50" s="2">
        <f t="shared" si="0"/>
        <v>-2065259.5500000003</v>
      </c>
    </row>
    <row r="51" spans="1:14">
      <c r="A51" t="s">
        <v>267</v>
      </c>
      <c r="B51" s="1">
        <v>42453</v>
      </c>
      <c r="C51" t="s">
        <v>81</v>
      </c>
      <c r="D51">
        <v>1</v>
      </c>
      <c r="E51" t="s">
        <v>10</v>
      </c>
      <c r="F51">
        <v>29199</v>
      </c>
      <c r="G51" t="s">
        <v>3</v>
      </c>
      <c r="H51" t="s">
        <v>11</v>
      </c>
      <c r="I51" t="s">
        <v>268</v>
      </c>
      <c r="J51" s="2">
        <v>258900</v>
      </c>
      <c r="K51" s="4">
        <v>14</v>
      </c>
      <c r="N51" s="2">
        <f t="shared" si="0"/>
        <v>-1806359.5500000003</v>
      </c>
    </row>
    <row r="52" spans="1:14">
      <c r="A52" t="s">
        <v>348</v>
      </c>
      <c r="B52" s="1">
        <v>42453</v>
      </c>
      <c r="C52" t="s">
        <v>81</v>
      </c>
      <c r="D52">
        <v>1</v>
      </c>
      <c r="E52" t="s">
        <v>94</v>
      </c>
      <c r="F52">
        <v>31968</v>
      </c>
      <c r="G52" t="s">
        <v>0</v>
      </c>
      <c r="H52" t="s">
        <v>83</v>
      </c>
      <c r="I52" t="s">
        <v>349</v>
      </c>
      <c r="L52">
        <v>192.55</v>
      </c>
      <c r="M52" s="4" t="s">
        <v>1005</v>
      </c>
      <c r="N52" s="2">
        <f t="shared" si="0"/>
        <v>-1806552.1000000003</v>
      </c>
    </row>
    <row r="53" spans="1:14">
      <c r="A53" t="s">
        <v>121</v>
      </c>
      <c r="B53" s="1">
        <v>42453</v>
      </c>
      <c r="C53" t="s">
        <v>81</v>
      </c>
      <c r="D53">
        <v>1</v>
      </c>
      <c r="E53" t="s">
        <v>94</v>
      </c>
      <c r="F53">
        <v>31968</v>
      </c>
      <c r="G53" t="s">
        <v>0</v>
      </c>
      <c r="H53" t="s">
        <v>83</v>
      </c>
      <c r="I53" t="s">
        <v>350</v>
      </c>
      <c r="J53">
        <v>192.55</v>
      </c>
      <c r="K53" s="4" t="s">
        <v>1005</v>
      </c>
      <c r="N53" s="2">
        <f t="shared" si="0"/>
        <v>-1806359.5500000003</v>
      </c>
    </row>
    <row r="54" spans="1:14">
      <c r="A54" t="s">
        <v>351</v>
      </c>
      <c r="B54" s="1">
        <v>42453</v>
      </c>
      <c r="C54" t="s">
        <v>81</v>
      </c>
      <c r="D54">
        <v>1</v>
      </c>
      <c r="E54" t="s">
        <v>94</v>
      </c>
      <c r="F54">
        <v>31971</v>
      </c>
      <c r="G54" t="s">
        <v>0</v>
      </c>
      <c r="H54" t="s">
        <v>83</v>
      </c>
      <c r="I54" t="s">
        <v>130</v>
      </c>
      <c r="L54" s="2">
        <v>3700</v>
      </c>
      <c r="M54" s="4" t="s">
        <v>1005</v>
      </c>
      <c r="N54" s="2">
        <f t="shared" si="0"/>
        <v>-1810059.5500000003</v>
      </c>
    </row>
    <row r="55" spans="1:14">
      <c r="A55" t="s">
        <v>352</v>
      </c>
      <c r="B55" s="1">
        <v>42453</v>
      </c>
      <c r="C55" t="s">
        <v>81</v>
      </c>
      <c r="D55">
        <v>1</v>
      </c>
      <c r="E55" t="s">
        <v>94</v>
      </c>
      <c r="F55">
        <v>31971</v>
      </c>
      <c r="G55" t="s">
        <v>0</v>
      </c>
      <c r="H55" t="s">
        <v>83</v>
      </c>
      <c r="I55" t="s">
        <v>353</v>
      </c>
      <c r="J55" s="2">
        <v>3700</v>
      </c>
      <c r="K55" s="4" t="s">
        <v>1005</v>
      </c>
      <c r="N55" s="2">
        <f t="shared" si="0"/>
        <v>-1806359.5500000003</v>
      </c>
    </row>
    <row r="56" spans="1:14">
      <c r="A56" t="s">
        <v>354</v>
      </c>
      <c r="B56" s="1">
        <v>42457</v>
      </c>
      <c r="C56" t="s">
        <v>81</v>
      </c>
      <c r="D56">
        <v>1</v>
      </c>
      <c r="E56" t="s">
        <v>82</v>
      </c>
      <c r="F56">
        <v>31996</v>
      </c>
      <c r="G56" t="s">
        <v>5</v>
      </c>
      <c r="H56" t="s">
        <v>89</v>
      </c>
      <c r="I56" t="s">
        <v>355</v>
      </c>
      <c r="L56">
        <v>900</v>
      </c>
      <c r="N56" s="2">
        <f t="shared" si="0"/>
        <v>-1807259.5500000003</v>
      </c>
    </row>
    <row r="57" spans="1:14">
      <c r="A57" t="s">
        <v>301</v>
      </c>
      <c r="B57" s="1">
        <v>42458</v>
      </c>
      <c r="C57" t="s">
        <v>302</v>
      </c>
      <c r="D57">
        <v>1</v>
      </c>
      <c r="E57" t="s">
        <v>59</v>
      </c>
      <c r="F57">
        <v>1980</v>
      </c>
      <c r="G57" t="s">
        <v>2</v>
      </c>
      <c r="H57" t="s">
        <v>63</v>
      </c>
      <c r="I57" t="s">
        <v>303</v>
      </c>
      <c r="J57" s="2">
        <v>84122.68</v>
      </c>
      <c r="K57" s="4" t="s">
        <v>1003</v>
      </c>
      <c r="N57" s="2">
        <f t="shared" si="0"/>
        <v>-1723136.8700000003</v>
      </c>
    </row>
    <row r="58" spans="1:14">
      <c r="A58" t="s">
        <v>357</v>
      </c>
      <c r="B58" s="1">
        <v>42458</v>
      </c>
      <c r="C58" t="s">
        <v>81</v>
      </c>
      <c r="D58">
        <v>1</v>
      </c>
      <c r="E58" t="s">
        <v>94</v>
      </c>
      <c r="F58">
        <v>32016</v>
      </c>
      <c r="G58" t="s">
        <v>0</v>
      </c>
      <c r="H58" t="s">
        <v>89</v>
      </c>
      <c r="I58" t="s">
        <v>356</v>
      </c>
      <c r="L58" s="2">
        <v>8537</v>
      </c>
      <c r="N58" s="2">
        <f t="shared" si="0"/>
        <v>-1731673.8700000003</v>
      </c>
    </row>
    <row r="59" spans="1:14">
      <c r="A59" t="s">
        <v>358</v>
      </c>
      <c r="B59" s="1">
        <v>42458</v>
      </c>
      <c r="C59" t="s">
        <v>81</v>
      </c>
      <c r="D59">
        <v>1</v>
      </c>
      <c r="E59" t="s">
        <v>82</v>
      </c>
      <c r="F59">
        <v>32019</v>
      </c>
      <c r="G59" t="s">
        <v>5</v>
      </c>
      <c r="H59" t="s">
        <v>89</v>
      </c>
      <c r="I59" t="s">
        <v>359</v>
      </c>
      <c r="L59" s="2">
        <v>30005.15</v>
      </c>
      <c r="M59" s="4" t="s">
        <v>140</v>
      </c>
      <c r="N59" s="2">
        <f t="shared" si="0"/>
        <v>-1761679.0200000003</v>
      </c>
    </row>
    <row r="60" spans="1:14">
      <c r="A60" t="s">
        <v>360</v>
      </c>
      <c r="B60" s="1">
        <v>42458</v>
      </c>
      <c r="C60" t="s">
        <v>81</v>
      </c>
      <c r="D60">
        <v>1</v>
      </c>
      <c r="E60" t="s">
        <v>82</v>
      </c>
      <c r="F60">
        <v>32019</v>
      </c>
      <c r="G60" t="s">
        <v>5</v>
      </c>
      <c r="H60" t="s">
        <v>89</v>
      </c>
      <c r="I60" t="s">
        <v>361</v>
      </c>
      <c r="J60" s="2">
        <v>30005.15</v>
      </c>
      <c r="K60" s="4" t="s">
        <v>140</v>
      </c>
      <c r="N60" s="2">
        <f t="shared" si="0"/>
        <v>-1731673.8700000003</v>
      </c>
    </row>
    <row r="61" spans="1:14">
      <c r="A61" t="s">
        <v>362</v>
      </c>
      <c r="B61" s="1">
        <v>42458</v>
      </c>
      <c r="C61" t="s">
        <v>81</v>
      </c>
      <c r="D61">
        <v>1</v>
      </c>
      <c r="E61" t="s">
        <v>82</v>
      </c>
      <c r="F61">
        <v>32022</v>
      </c>
      <c r="G61" t="s">
        <v>5</v>
      </c>
      <c r="H61" t="s">
        <v>89</v>
      </c>
      <c r="I61" t="s">
        <v>363</v>
      </c>
      <c r="L61" s="2">
        <v>120000</v>
      </c>
      <c r="M61" s="4" t="s">
        <v>140</v>
      </c>
      <c r="N61" s="2">
        <f t="shared" si="0"/>
        <v>-1851673.8700000003</v>
      </c>
    </row>
    <row r="62" spans="1:14">
      <c r="A62" t="s">
        <v>127</v>
      </c>
      <c r="B62" s="1">
        <v>42458</v>
      </c>
      <c r="C62" t="s">
        <v>81</v>
      </c>
      <c r="D62">
        <v>1</v>
      </c>
      <c r="E62" t="s">
        <v>82</v>
      </c>
      <c r="F62">
        <v>32022</v>
      </c>
      <c r="G62" t="s">
        <v>5</v>
      </c>
      <c r="H62" t="s">
        <v>89</v>
      </c>
      <c r="I62" t="s">
        <v>364</v>
      </c>
      <c r="J62" s="2">
        <v>120000</v>
      </c>
      <c r="K62" s="4" t="s">
        <v>140</v>
      </c>
      <c r="N62" s="2">
        <f t="shared" si="0"/>
        <v>-1731673.8700000003</v>
      </c>
    </row>
    <row r="63" spans="1:14">
      <c r="A63" t="s">
        <v>365</v>
      </c>
      <c r="B63" s="1">
        <v>42458</v>
      </c>
      <c r="C63" t="s">
        <v>81</v>
      </c>
      <c r="D63">
        <v>1</v>
      </c>
      <c r="E63" t="s">
        <v>94</v>
      </c>
      <c r="F63">
        <v>32030</v>
      </c>
      <c r="G63" t="s">
        <v>0</v>
      </c>
      <c r="H63" t="s">
        <v>89</v>
      </c>
      <c r="I63" t="s">
        <v>366</v>
      </c>
      <c r="L63" s="2">
        <v>50000</v>
      </c>
      <c r="N63" s="2">
        <f t="shared" si="0"/>
        <v>-1781673.8700000003</v>
      </c>
    </row>
    <row r="64" spans="1:14">
      <c r="A64" t="s">
        <v>367</v>
      </c>
      <c r="B64" s="1">
        <v>42459</v>
      </c>
      <c r="C64" t="s">
        <v>81</v>
      </c>
      <c r="D64">
        <v>1</v>
      </c>
      <c r="E64" t="s">
        <v>94</v>
      </c>
      <c r="F64">
        <v>32048</v>
      </c>
      <c r="G64" t="s">
        <v>0</v>
      </c>
      <c r="H64" t="s">
        <v>89</v>
      </c>
      <c r="I64" t="s">
        <v>368</v>
      </c>
      <c r="L64" s="2">
        <v>1000</v>
      </c>
      <c r="N64" s="2">
        <f t="shared" si="0"/>
        <v>-1782673.8700000003</v>
      </c>
    </row>
    <row r="65" spans="1:14">
      <c r="A65" t="s">
        <v>264</v>
      </c>
      <c r="B65" s="1">
        <v>42460</v>
      </c>
      <c r="C65" t="s">
        <v>265</v>
      </c>
      <c r="D65">
        <v>1</v>
      </c>
      <c r="E65" t="s">
        <v>53</v>
      </c>
      <c r="F65">
        <v>28564</v>
      </c>
      <c r="G65" t="s">
        <v>1</v>
      </c>
      <c r="H65" t="s">
        <v>11</v>
      </c>
      <c r="I65" t="s">
        <v>266</v>
      </c>
      <c r="J65" s="2">
        <v>250000</v>
      </c>
      <c r="K65" s="4">
        <v>15</v>
      </c>
      <c r="N65" s="2">
        <f t="shared" si="0"/>
        <v>-1532673.8700000003</v>
      </c>
    </row>
    <row r="66" spans="1:14">
      <c r="A66" t="s">
        <v>369</v>
      </c>
      <c r="B66" s="1">
        <v>42460</v>
      </c>
      <c r="C66" t="s">
        <v>81</v>
      </c>
      <c r="D66">
        <v>1</v>
      </c>
      <c r="E66" t="s">
        <v>94</v>
      </c>
      <c r="F66">
        <v>32057</v>
      </c>
      <c r="G66" t="s">
        <v>0</v>
      </c>
      <c r="H66" t="s">
        <v>83</v>
      </c>
      <c r="I66" t="s">
        <v>370</v>
      </c>
      <c r="L66" s="2">
        <v>20000</v>
      </c>
      <c r="N66" s="2">
        <f t="shared" si="0"/>
        <v>-1552673.8700000003</v>
      </c>
    </row>
    <row r="67" spans="1:14">
      <c r="A67" t="s">
        <v>371</v>
      </c>
      <c r="B67" s="1">
        <v>42460</v>
      </c>
      <c r="C67" t="s">
        <v>372</v>
      </c>
      <c r="D67">
        <v>1</v>
      </c>
      <c r="E67" t="s">
        <v>94</v>
      </c>
      <c r="F67">
        <v>32081</v>
      </c>
      <c r="G67" t="s">
        <v>0</v>
      </c>
      <c r="H67" t="s">
        <v>11</v>
      </c>
      <c r="I67" t="s">
        <v>373</v>
      </c>
      <c r="L67" s="2">
        <v>20000</v>
      </c>
      <c r="N67" s="2">
        <f t="shared" si="0"/>
        <v>-1572673.8700000003</v>
      </c>
    </row>
    <row r="68" spans="1:14">
      <c r="I68" t="s">
        <v>652</v>
      </c>
      <c r="J68" s="2">
        <v>2305761.86</v>
      </c>
      <c r="L68" s="2">
        <v>1156565.3799999999</v>
      </c>
    </row>
    <row r="69" spans="1:14">
      <c r="I69" t="s">
        <v>653</v>
      </c>
      <c r="N69" s="2">
        <f>+N67</f>
        <v>-1572673.8700000003</v>
      </c>
    </row>
    <row r="70" spans="1:14">
      <c r="A70" t="s">
        <v>654</v>
      </c>
      <c r="B70" t="s">
        <v>655</v>
      </c>
      <c r="C70" t="s">
        <v>656</v>
      </c>
      <c r="D70" t="s">
        <v>657</v>
      </c>
      <c r="E70" t="s">
        <v>655</v>
      </c>
      <c r="F70" t="s">
        <v>658</v>
      </c>
      <c r="G70" t="s">
        <v>659</v>
      </c>
      <c r="H70" t="s">
        <v>655</v>
      </c>
      <c r="I70" t="s">
        <v>891</v>
      </c>
      <c r="J70" t="s">
        <v>769</v>
      </c>
      <c r="L70" t="s">
        <v>977</v>
      </c>
      <c r="N70" t="s">
        <v>662</v>
      </c>
    </row>
  </sheetData>
  <autoFilter ref="A9:N70"/>
  <mergeCells count="3">
    <mergeCell ref="F2:I2"/>
    <mergeCell ref="F3:I3"/>
    <mergeCell ref="F4:I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9"/>
  <sheetViews>
    <sheetView topLeftCell="A31" workbookViewId="0">
      <selection activeCell="E54" sqref="E54"/>
    </sheetView>
  </sheetViews>
  <sheetFormatPr baseColWidth="10" defaultRowHeight="15"/>
  <cols>
    <col min="4" max="4" width="3.85546875" bestFit="1" customWidth="1"/>
    <col min="9" max="9" width="39.7109375" bestFit="1" customWidth="1"/>
    <col min="11" max="11" width="3.7109375" style="4" customWidth="1"/>
    <col min="13" max="13" width="3.5703125" style="4" customWidth="1"/>
    <col min="14" max="14" width="12.42578125" bestFit="1" customWidth="1"/>
  </cols>
  <sheetData>
    <row r="1" spans="1:14">
      <c r="K1" s="12"/>
      <c r="L1" s="10"/>
      <c r="M1" s="12"/>
    </row>
    <row r="2" spans="1:14">
      <c r="F2" s="24" t="s">
        <v>990</v>
      </c>
      <c r="G2" s="24"/>
      <c r="H2" s="24"/>
      <c r="I2" s="24"/>
      <c r="K2" s="12"/>
      <c r="L2" s="10"/>
      <c r="M2" s="12"/>
    </row>
    <row r="3" spans="1:14">
      <c r="F3" s="24" t="s">
        <v>991</v>
      </c>
      <c r="G3" s="24"/>
      <c r="H3" s="24"/>
      <c r="I3" s="24"/>
      <c r="K3" s="12"/>
      <c r="L3" s="10"/>
      <c r="M3" s="12"/>
    </row>
    <row r="4" spans="1:14">
      <c r="F4" s="24" t="s">
        <v>995</v>
      </c>
      <c r="G4" s="24"/>
      <c r="H4" s="24"/>
      <c r="I4" s="24"/>
      <c r="K4" s="12"/>
      <c r="L4" s="10"/>
      <c r="M4" s="12"/>
    </row>
    <row r="5" spans="1:14">
      <c r="K5" s="12"/>
      <c r="L5" s="10"/>
      <c r="M5" s="12"/>
    </row>
    <row r="6" spans="1:14">
      <c r="K6" s="12"/>
      <c r="L6" s="10"/>
      <c r="M6" s="12"/>
    </row>
    <row r="7" spans="1:14">
      <c r="A7" s="3" t="s">
        <v>980</v>
      </c>
      <c r="B7" s="3" t="s">
        <v>981</v>
      </c>
      <c r="C7" s="3" t="s">
        <v>982</v>
      </c>
      <c r="D7" s="3"/>
      <c r="E7" s="3"/>
      <c r="F7" s="3" t="s">
        <v>983</v>
      </c>
      <c r="G7" s="3" t="s">
        <v>984</v>
      </c>
      <c r="H7" s="3" t="s">
        <v>985</v>
      </c>
      <c r="I7" s="3" t="s">
        <v>986</v>
      </c>
      <c r="J7" s="3" t="s">
        <v>987</v>
      </c>
      <c r="L7" s="3" t="s">
        <v>988</v>
      </c>
      <c r="N7" s="3" t="s">
        <v>989</v>
      </c>
    </row>
    <row r="8" spans="1:14">
      <c r="I8" t="s">
        <v>1001</v>
      </c>
      <c r="N8" s="2">
        <f>+MAR!N69</f>
        <v>-1572673.8700000003</v>
      </c>
    </row>
    <row r="9" spans="1:14">
      <c r="A9" t="s">
        <v>424</v>
      </c>
      <c r="B9" s="1">
        <v>42462</v>
      </c>
      <c r="C9" t="s">
        <v>81</v>
      </c>
      <c r="D9">
        <v>1</v>
      </c>
      <c r="E9" t="s">
        <v>94</v>
      </c>
      <c r="F9">
        <v>32139</v>
      </c>
      <c r="G9" t="s">
        <v>0</v>
      </c>
      <c r="H9" t="s">
        <v>89</v>
      </c>
      <c r="I9" t="s">
        <v>425</v>
      </c>
      <c r="L9" s="2">
        <v>10961</v>
      </c>
      <c r="N9" s="2">
        <f>+N8+J9-L9</f>
        <v>-1583634.8700000003</v>
      </c>
    </row>
    <row r="10" spans="1:14">
      <c r="A10" t="s">
        <v>426</v>
      </c>
      <c r="B10" s="1">
        <v>42462</v>
      </c>
      <c r="C10" t="s">
        <v>81</v>
      </c>
      <c r="D10">
        <v>1</v>
      </c>
      <c r="E10" t="s">
        <v>94</v>
      </c>
      <c r="F10">
        <v>32140</v>
      </c>
      <c r="G10" t="s">
        <v>0</v>
      </c>
      <c r="H10" t="s">
        <v>89</v>
      </c>
      <c r="I10" t="s">
        <v>427</v>
      </c>
      <c r="L10" s="2">
        <v>5000</v>
      </c>
      <c r="N10" s="2">
        <f t="shared" ref="N10:N46" si="0">+N9+J10-L10</f>
        <v>-1588634.8700000003</v>
      </c>
    </row>
    <row r="11" spans="1:14">
      <c r="A11" t="s">
        <v>374</v>
      </c>
      <c r="B11" s="1">
        <v>42464</v>
      </c>
      <c r="C11" t="s">
        <v>81</v>
      </c>
      <c r="D11">
        <v>1</v>
      </c>
      <c r="E11" t="s">
        <v>10</v>
      </c>
      <c r="F11">
        <v>29195</v>
      </c>
      <c r="G11" t="s">
        <v>3</v>
      </c>
      <c r="H11" t="s">
        <v>375</v>
      </c>
      <c r="I11" t="s">
        <v>376</v>
      </c>
      <c r="J11" s="2">
        <v>10000</v>
      </c>
      <c r="K11" s="4">
        <v>1</v>
      </c>
      <c r="N11" s="2">
        <f t="shared" si="0"/>
        <v>-1578634.8700000003</v>
      </c>
    </row>
    <row r="12" spans="1:14">
      <c r="A12" t="s">
        <v>385</v>
      </c>
      <c r="B12" s="1">
        <v>42466</v>
      </c>
      <c r="C12" t="s">
        <v>386</v>
      </c>
      <c r="D12">
        <v>1</v>
      </c>
      <c r="E12" t="s">
        <v>59</v>
      </c>
      <c r="F12">
        <v>1995</v>
      </c>
      <c r="G12" t="s">
        <v>2</v>
      </c>
      <c r="H12" t="s">
        <v>11</v>
      </c>
      <c r="I12" t="s">
        <v>387</v>
      </c>
      <c r="J12" s="2">
        <v>5000</v>
      </c>
      <c r="K12" s="4">
        <v>2</v>
      </c>
      <c r="N12" s="2">
        <f t="shared" si="0"/>
        <v>-1573634.8700000003</v>
      </c>
    </row>
    <row r="13" spans="1:14">
      <c r="A13" t="s">
        <v>388</v>
      </c>
      <c r="B13" s="1">
        <v>42466</v>
      </c>
      <c r="C13" t="s">
        <v>389</v>
      </c>
      <c r="D13">
        <v>1</v>
      </c>
      <c r="E13" t="s">
        <v>59</v>
      </c>
      <c r="F13">
        <v>1996</v>
      </c>
      <c r="G13" t="s">
        <v>2</v>
      </c>
      <c r="H13" t="s">
        <v>11</v>
      </c>
      <c r="I13" t="s">
        <v>390</v>
      </c>
      <c r="J13" s="2">
        <v>100000</v>
      </c>
      <c r="K13" s="4">
        <v>3</v>
      </c>
      <c r="N13" s="2">
        <f t="shared" si="0"/>
        <v>-1473634.8700000003</v>
      </c>
    </row>
    <row r="14" spans="1:14">
      <c r="A14" t="s">
        <v>391</v>
      </c>
      <c r="B14" s="1">
        <v>42466</v>
      </c>
      <c r="C14" t="s">
        <v>392</v>
      </c>
      <c r="D14">
        <v>1</v>
      </c>
      <c r="E14" t="s">
        <v>59</v>
      </c>
      <c r="F14">
        <v>1997</v>
      </c>
      <c r="G14" t="s">
        <v>2</v>
      </c>
      <c r="H14" t="s">
        <v>11</v>
      </c>
      <c r="I14" t="s">
        <v>393</v>
      </c>
      <c r="J14" s="2">
        <v>20000</v>
      </c>
      <c r="K14" s="4">
        <v>4</v>
      </c>
      <c r="N14" s="2">
        <f t="shared" si="0"/>
        <v>-1453634.8700000003</v>
      </c>
    </row>
    <row r="15" spans="1:14">
      <c r="A15" t="s">
        <v>428</v>
      </c>
      <c r="B15" s="1">
        <v>42467</v>
      </c>
      <c r="C15" t="s">
        <v>81</v>
      </c>
      <c r="D15">
        <v>1</v>
      </c>
      <c r="E15" t="s">
        <v>94</v>
      </c>
      <c r="F15">
        <v>32210</v>
      </c>
      <c r="G15" t="s">
        <v>0</v>
      </c>
      <c r="H15" t="s">
        <v>83</v>
      </c>
      <c r="I15" t="s">
        <v>429</v>
      </c>
      <c r="L15" s="2">
        <v>10000</v>
      </c>
      <c r="M15" s="4" t="s">
        <v>1003</v>
      </c>
      <c r="N15" s="2">
        <f t="shared" si="0"/>
        <v>-1463634.8700000003</v>
      </c>
    </row>
    <row r="16" spans="1:14">
      <c r="A16" t="s">
        <v>430</v>
      </c>
      <c r="B16" s="1">
        <v>42472</v>
      </c>
      <c r="C16" t="s">
        <v>81</v>
      </c>
      <c r="D16">
        <v>1</v>
      </c>
      <c r="E16" t="s">
        <v>94</v>
      </c>
      <c r="F16">
        <v>32261</v>
      </c>
      <c r="G16" t="s">
        <v>0</v>
      </c>
      <c r="H16" t="s">
        <v>89</v>
      </c>
      <c r="I16" t="s">
        <v>431</v>
      </c>
      <c r="L16" s="2">
        <v>8537</v>
      </c>
      <c r="N16" s="2">
        <f t="shared" si="0"/>
        <v>-1472171.8700000003</v>
      </c>
    </row>
    <row r="17" spans="1:14">
      <c r="A17" t="s">
        <v>432</v>
      </c>
      <c r="B17" s="1">
        <v>42472</v>
      </c>
      <c r="C17" t="s">
        <v>81</v>
      </c>
      <c r="D17">
        <v>1</v>
      </c>
      <c r="E17" t="s">
        <v>94</v>
      </c>
      <c r="F17">
        <v>32267</v>
      </c>
      <c r="G17" t="s">
        <v>0</v>
      </c>
      <c r="H17" t="s">
        <v>89</v>
      </c>
      <c r="I17" t="s">
        <v>433</v>
      </c>
      <c r="L17" s="2">
        <v>8120</v>
      </c>
      <c r="N17" s="2">
        <f t="shared" si="0"/>
        <v>-1480291.8700000003</v>
      </c>
    </row>
    <row r="18" spans="1:14">
      <c r="A18" t="s">
        <v>377</v>
      </c>
      <c r="B18" s="1">
        <v>42473</v>
      </c>
      <c r="C18" t="s">
        <v>81</v>
      </c>
      <c r="D18">
        <v>1</v>
      </c>
      <c r="E18" t="s">
        <v>10</v>
      </c>
      <c r="F18">
        <v>29196</v>
      </c>
      <c r="G18" t="s">
        <v>3</v>
      </c>
      <c r="H18" t="s">
        <v>11</v>
      </c>
      <c r="I18" t="s">
        <v>378</v>
      </c>
      <c r="J18" s="2">
        <v>20000</v>
      </c>
      <c r="K18" s="4">
        <v>14</v>
      </c>
      <c r="N18" s="2">
        <f t="shared" si="0"/>
        <v>-1460291.8700000003</v>
      </c>
    </row>
    <row r="19" spans="1:14">
      <c r="A19" t="s">
        <v>394</v>
      </c>
      <c r="B19" s="1">
        <v>42473</v>
      </c>
      <c r="C19" t="s">
        <v>395</v>
      </c>
      <c r="D19">
        <v>1</v>
      </c>
      <c r="E19" t="s">
        <v>59</v>
      </c>
      <c r="F19">
        <v>2013</v>
      </c>
      <c r="G19" t="s">
        <v>2</v>
      </c>
      <c r="H19" t="s">
        <v>63</v>
      </c>
      <c r="I19" t="s">
        <v>396</v>
      </c>
      <c r="J19" s="2">
        <v>2000</v>
      </c>
      <c r="K19" s="4">
        <v>5</v>
      </c>
      <c r="N19" s="2">
        <f t="shared" si="0"/>
        <v>-1458291.8700000003</v>
      </c>
    </row>
    <row r="20" spans="1:14">
      <c r="A20" t="s">
        <v>397</v>
      </c>
      <c r="B20" s="1">
        <v>42473</v>
      </c>
      <c r="C20" t="s">
        <v>398</v>
      </c>
      <c r="D20">
        <v>1</v>
      </c>
      <c r="E20" t="s">
        <v>59</v>
      </c>
      <c r="F20">
        <v>2014</v>
      </c>
      <c r="G20" t="s">
        <v>2</v>
      </c>
      <c r="H20" t="s">
        <v>63</v>
      </c>
      <c r="I20" t="s">
        <v>399</v>
      </c>
      <c r="J20" s="2">
        <v>10000</v>
      </c>
      <c r="K20" s="4">
        <v>6</v>
      </c>
      <c r="N20" s="2">
        <f t="shared" si="0"/>
        <v>-1448291.8700000003</v>
      </c>
    </row>
    <row r="21" spans="1:14">
      <c r="A21" t="s">
        <v>381</v>
      </c>
      <c r="B21" s="1">
        <v>42474</v>
      </c>
      <c r="C21" t="s">
        <v>382</v>
      </c>
      <c r="D21">
        <v>1</v>
      </c>
      <c r="E21" t="s">
        <v>53</v>
      </c>
      <c r="F21">
        <v>28269</v>
      </c>
      <c r="G21" t="s">
        <v>1</v>
      </c>
      <c r="H21" t="s">
        <v>11</v>
      </c>
      <c r="I21" t="s">
        <v>383</v>
      </c>
      <c r="J21" s="2">
        <v>20000</v>
      </c>
      <c r="K21" s="4" t="s">
        <v>140</v>
      </c>
      <c r="N21" s="2">
        <f t="shared" si="0"/>
        <v>-1428291.8700000003</v>
      </c>
    </row>
    <row r="22" spans="1:14">
      <c r="A22" t="s">
        <v>381</v>
      </c>
      <c r="B22" s="1">
        <v>42474</v>
      </c>
      <c r="C22" t="s">
        <v>382</v>
      </c>
      <c r="D22">
        <v>1</v>
      </c>
      <c r="E22" t="s">
        <v>53</v>
      </c>
      <c r="F22">
        <v>28269</v>
      </c>
      <c r="G22" t="s">
        <v>1</v>
      </c>
      <c r="H22" t="s">
        <v>11</v>
      </c>
      <c r="I22" t="s">
        <v>384</v>
      </c>
      <c r="J22" s="2">
        <v>10000</v>
      </c>
      <c r="K22" s="4" t="s">
        <v>140</v>
      </c>
      <c r="N22" s="2">
        <f t="shared" si="0"/>
        <v>-1418291.8700000003</v>
      </c>
    </row>
    <row r="23" spans="1:14">
      <c r="A23" t="s">
        <v>400</v>
      </c>
      <c r="B23" s="1">
        <v>42474</v>
      </c>
      <c r="C23" t="s">
        <v>181</v>
      </c>
      <c r="D23">
        <v>1</v>
      </c>
      <c r="E23" t="s">
        <v>59</v>
      </c>
      <c r="F23">
        <v>1854</v>
      </c>
      <c r="G23" t="s">
        <v>2</v>
      </c>
      <c r="H23" t="s">
        <v>11</v>
      </c>
      <c r="I23" t="s">
        <v>401</v>
      </c>
      <c r="L23" s="2">
        <v>20000</v>
      </c>
      <c r="M23" s="4" t="s">
        <v>140</v>
      </c>
      <c r="N23" s="2">
        <f t="shared" si="0"/>
        <v>-1438291.8700000003</v>
      </c>
    </row>
    <row r="24" spans="1:14">
      <c r="A24" t="s">
        <v>402</v>
      </c>
      <c r="B24" s="1">
        <v>42474</v>
      </c>
      <c r="C24" t="s">
        <v>178</v>
      </c>
      <c r="D24">
        <v>1</v>
      </c>
      <c r="E24" t="s">
        <v>59</v>
      </c>
      <c r="F24">
        <v>1853</v>
      </c>
      <c r="G24" t="s">
        <v>2</v>
      </c>
      <c r="H24" t="s">
        <v>11</v>
      </c>
      <c r="I24" t="s">
        <v>403</v>
      </c>
      <c r="L24" s="2">
        <v>10000</v>
      </c>
      <c r="M24" s="4" t="s">
        <v>140</v>
      </c>
      <c r="N24" s="2">
        <f t="shared" si="0"/>
        <v>-1448291.8700000003</v>
      </c>
    </row>
    <row r="25" spans="1:14">
      <c r="A25" t="s">
        <v>434</v>
      </c>
      <c r="B25" s="1">
        <v>42475</v>
      </c>
      <c r="C25" t="s">
        <v>81</v>
      </c>
      <c r="D25">
        <v>1</v>
      </c>
      <c r="E25" t="s">
        <v>94</v>
      </c>
      <c r="F25">
        <v>32314</v>
      </c>
      <c r="G25" t="s">
        <v>0</v>
      </c>
      <c r="H25" t="s">
        <v>89</v>
      </c>
      <c r="I25" t="s">
        <v>435</v>
      </c>
      <c r="L25" s="2">
        <v>1000</v>
      </c>
      <c r="N25" s="2">
        <f t="shared" si="0"/>
        <v>-1449291.8700000003</v>
      </c>
    </row>
    <row r="26" spans="1:14">
      <c r="A26" t="s">
        <v>436</v>
      </c>
      <c r="B26" s="1">
        <v>42478</v>
      </c>
      <c r="C26" t="s">
        <v>81</v>
      </c>
      <c r="D26">
        <v>1</v>
      </c>
      <c r="E26" t="s">
        <v>94</v>
      </c>
      <c r="F26">
        <v>32340</v>
      </c>
      <c r="G26" t="s">
        <v>0</v>
      </c>
      <c r="H26" t="s">
        <v>83</v>
      </c>
      <c r="I26" t="s">
        <v>437</v>
      </c>
      <c r="L26" s="2">
        <v>5000</v>
      </c>
      <c r="N26" s="2">
        <f t="shared" si="0"/>
        <v>-1454291.8700000003</v>
      </c>
    </row>
    <row r="27" spans="1:14">
      <c r="A27" t="s">
        <v>404</v>
      </c>
      <c r="B27" s="1">
        <v>42479</v>
      </c>
      <c r="C27" t="s">
        <v>405</v>
      </c>
      <c r="D27">
        <v>1</v>
      </c>
      <c r="E27" t="s">
        <v>69</v>
      </c>
      <c r="F27">
        <v>17419</v>
      </c>
      <c r="G27" t="s">
        <v>70</v>
      </c>
      <c r="H27" t="s">
        <v>63</v>
      </c>
      <c r="I27" t="s">
        <v>406</v>
      </c>
      <c r="J27" s="2">
        <v>1000</v>
      </c>
      <c r="K27" s="4">
        <v>7</v>
      </c>
      <c r="N27" s="2">
        <f t="shared" si="0"/>
        <v>-1453291.8700000003</v>
      </c>
    </row>
    <row r="28" spans="1:14">
      <c r="A28" t="s">
        <v>407</v>
      </c>
      <c r="B28" s="1">
        <v>42479</v>
      </c>
      <c r="C28" t="s">
        <v>408</v>
      </c>
      <c r="D28">
        <v>1</v>
      </c>
      <c r="E28" t="s">
        <v>69</v>
      </c>
      <c r="F28">
        <v>17420</v>
      </c>
      <c r="G28" t="s">
        <v>70</v>
      </c>
      <c r="H28" t="s">
        <v>63</v>
      </c>
      <c r="I28" t="s">
        <v>409</v>
      </c>
      <c r="J28" s="2">
        <v>50000</v>
      </c>
      <c r="K28" s="4">
        <v>8</v>
      </c>
      <c r="N28" s="2">
        <f t="shared" si="0"/>
        <v>-1403291.8700000003</v>
      </c>
    </row>
    <row r="29" spans="1:14">
      <c r="A29" t="s">
        <v>411</v>
      </c>
      <c r="B29" s="1">
        <v>42480</v>
      </c>
      <c r="C29" t="s">
        <v>412</v>
      </c>
      <c r="D29">
        <v>1</v>
      </c>
      <c r="E29" t="s">
        <v>59</v>
      </c>
      <c r="F29">
        <v>2053</v>
      </c>
      <c r="G29" t="s">
        <v>2</v>
      </c>
      <c r="H29" t="s">
        <v>11</v>
      </c>
      <c r="I29" t="s">
        <v>413</v>
      </c>
      <c r="J29" s="2">
        <v>10000</v>
      </c>
      <c r="K29" s="4" t="s">
        <v>1003</v>
      </c>
      <c r="N29" s="2">
        <f t="shared" si="0"/>
        <v>-1393291.8700000003</v>
      </c>
    </row>
    <row r="30" spans="1:14">
      <c r="A30" t="s">
        <v>414</v>
      </c>
      <c r="B30" s="1">
        <v>42480</v>
      </c>
      <c r="C30" t="s">
        <v>415</v>
      </c>
      <c r="D30">
        <v>1</v>
      </c>
      <c r="E30" t="s">
        <v>59</v>
      </c>
      <c r="F30">
        <v>2054</v>
      </c>
      <c r="G30" t="s">
        <v>2</v>
      </c>
      <c r="H30" t="s">
        <v>11</v>
      </c>
      <c r="I30" t="s">
        <v>416</v>
      </c>
      <c r="J30" s="2">
        <v>20000</v>
      </c>
      <c r="K30" s="4">
        <v>9</v>
      </c>
      <c r="N30" s="2">
        <f t="shared" si="0"/>
        <v>-1373291.8700000003</v>
      </c>
    </row>
    <row r="31" spans="1:14">
      <c r="A31" t="s">
        <v>334</v>
      </c>
      <c r="B31" s="1">
        <v>42480</v>
      </c>
      <c r="C31" t="s">
        <v>81</v>
      </c>
      <c r="D31">
        <v>1</v>
      </c>
      <c r="E31" t="s">
        <v>94</v>
      </c>
      <c r="F31">
        <v>28738</v>
      </c>
      <c r="G31" t="s">
        <v>0</v>
      </c>
      <c r="H31" t="s">
        <v>89</v>
      </c>
      <c r="I31" t="s">
        <v>438</v>
      </c>
      <c r="L31" s="2">
        <v>20000</v>
      </c>
      <c r="M31" s="4" t="s">
        <v>140</v>
      </c>
      <c r="N31" s="2">
        <f t="shared" si="0"/>
        <v>-1393291.8700000003</v>
      </c>
    </row>
    <row r="32" spans="1:14">
      <c r="A32" t="s">
        <v>439</v>
      </c>
      <c r="B32" s="1">
        <v>42480</v>
      </c>
      <c r="C32" t="s">
        <v>81</v>
      </c>
      <c r="D32">
        <v>1</v>
      </c>
      <c r="E32" t="s">
        <v>94</v>
      </c>
      <c r="F32">
        <v>28738</v>
      </c>
      <c r="G32" t="s">
        <v>0</v>
      </c>
      <c r="H32" t="s">
        <v>89</v>
      </c>
      <c r="I32" t="s">
        <v>440</v>
      </c>
      <c r="J32" s="2">
        <v>20000</v>
      </c>
      <c r="K32" s="4" t="s">
        <v>140</v>
      </c>
      <c r="N32" s="2">
        <f t="shared" si="0"/>
        <v>-1373291.8700000003</v>
      </c>
    </row>
    <row r="33" spans="1:14">
      <c r="A33" t="s">
        <v>441</v>
      </c>
      <c r="B33" s="1">
        <v>42483</v>
      </c>
      <c r="C33" t="s">
        <v>81</v>
      </c>
      <c r="D33">
        <v>1</v>
      </c>
      <c r="E33" t="s">
        <v>94</v>
      </c>
      <c r="F33">
        <v>32409</v>
      </c>
      <c r="G33" t="s">
        <v>0</v>
      </c>
      <c r="H33" t="s">
        <v>83</v>
      </c>
      <c r="I33" t="s">
        <v>442</v>
      </c>
      <c r="L33" s="2">
        <v>110000</v>
      </c>
      <c r="N33" s="2">
        <f t="shared" si="0"/>
        <v>-1483291.8700000003</v>
      </c>
    </row>
    <row r="34" spans="1:14">
      <c r="A34" t="s">
        <v>443</v>
      </c>
      <c r="B34" s="1">
        <v>42485</v>
      </c>
      <c r="C34" t="s">
        <v>81</v>
      </c>
      <c r="D34">
        <v>1</v>
      </c>
      <c r="E34" t="s">
        <v>94</v>
      </c>
      <c r="F34">
        <v>32425</v>
      </c>
      <c r="G34" t="s">
        <v>0</v>
      </c>
      <c r="H34" t="s">
        <v>83</v>
      </c>
      <c r="I34" t="s">
        <v>444</v>
      </c>
      <c r="L34" s="2">
        <v>8120</v>
      </c>
      <c r="N34" s="2">
        <f t="shared" si="0"/>
        <v>-1491411.8700000003</v>
      </c>
    </row>
    <row r="35" spans="1:14">
      <c r="A35" t="s">
        <v>445</v>
      </c>
      <c r="B35" s="1">
        <v>42485</v>
      </c>
      <c r="C35" t="s">
        <v>81</v>
      </c>
      <c r="D35">
        <v>1</v>
      </c>
      <c r="E35" t="s">
        <v>82</v>
      </c>
      <c r="F35">
        <v>31996</v>
      </c>
      <c r="G35" t="s">
        <v>5</v>
      </c>
      <c r="H35" t="s">
        <v>89</v>
      </c>
      <c r="I35" t="s">
        <v>446</v>
      </c>
      <c r="J35">
        <v>900</v>
      </c>
      <c r="K35" s="4">
        <v>10</v>
      </c>
      <c r="N35" s="2">
        <f t="shared" si="0"/>
        <v>-1490511.8700000003</v>
      </c>
    </row>
    <row r="36" spans="1:14">
      <c r="A36" t="s">
        <v>417</v>
      </c>
      <c r="B36" s="1">
        <v>42487</v>
      </c>
      <c r="C36" t="s">
        <v>418</v>
      </c>
      <c r="D36">
        <v>1</v>
      </c>
      <c r="E36" t="s">
        <v>59</v>
      </c>
      <c r="F36">
        <v>2055</v>
      </c>
      <c r="G36" t="s">
        <v>2</v>
      </c>
      <c r="H36" t="s">
        <v>63</v>
      </c>
      <c r="I36" t="s">
        <v>419</v>
      </c>
      <c r="J36" s="2">
        <v>20000</v>
      </c>
      <c r="K36" s="4">
        <v>11</v>
      </c>
      <c r="N36" s="2">
        <f t="shared" si="0"/>
        <v>-1470511.8700000003</v>
      </c>
    </row>
    <row r="37" spans="1:14">
      <c r="A37" t="s">
        <v>420</v>
      </c>
      <c r="B37" s="1">
        <v>42487</v>
      </c>
      <c r="C37" t="s">
        <v>421</v>
      </c>
      <c r="D37">
        <v>1</v>
      </c>
      <c r="E37" t="s">
        <v>59</v>
      </c>
      <c r="F37">
        <v>2056</v>
      </c>
      <c r="G37" t="s">
        <v>2</v>
      </c>
      <c r="H37" t="s">
        <v>63</v>
      </c>
      <c r="I37" t="s">
        <v>422</v>
      </c>
      <c r="J37" s="2">
        <v>20000</v>
      </c>
      <c r="K37" s="4">
        <v>12</v>
      </c>
      <c r="N37" s="2">
        <f t="shared" si="0"/>
        <v>-1450511.8700000003</v>
      </c>
    </row>
    <row r="38" spans="1:14">
      <c r="A38" t="s">
        <v>447</v>
      </c>
      <c r="B38" s="1">
        <v>42487</v>
      </c>
      <c r="C38" t="s">
        <v>81</v>
      </c>
      <c r="D38">
        <v>1</v>
      </c>
      <c r="E38" t="s">
        <v>82</v>
      </c>
      <c r="F38">
        <v>32463</v>
      </c>
      <c r="G38" t="s">
        <v>5</v>
      </c>
      <c r="H38" t="s">
        <v>83</v>
      </c>
      <c r="I38" t="s">
        <v>448</v>
      </c>
      <c r="L38" s="2">
        <v>10000</v>
      </c>
      <c r="N38" s="2">
        <f t="shared" si="0"/>
        <v>-1460511.8700000003</v>
      </c>
    </row>
    <row r="39" spans="1:14">
      <c r="A39" t="s">
        <v>379</v>
      </c>
      <c r="B39" s="1">
        <v>42488</v>
      </c>
      <c r="C39" t="s">
        <v>81</v>
      </c>
      <c r="D39">
        <v>1</v>
      </c>
      <c r="E39" t="s">
        <v>10</v>
      </c>
      <c r="F39">
        <v>29197</v>
      </c>
      <c r="G39" t="s">
        <v>3</v>
      </c>
      <c r="H39" t="s">
        <v>11</v>
      </c>
      <c r="I39" t="s">
        <v>380</v>
      </c>
      <c r="J39" s="2">
        <v>11000</v>
      </c>
      <c r="K39" s="4">
        <v>13</v>
      </c>
      <c r="N39" s="2">
        <f t="shared" si="0"/>
        <v>-1449511.8700000003</v>
      </c>
    </row>
    <row r="40" spans="1:14">
      <c r="A40" t="s">
        <v>449</v>
      </c>
      <c r="B40" s="1">
        <v>42488</v>
      </c>
      <c r="C40" t="s">
        <v>81</v>
      </c>
      <c r="D40">
        <v>1</v>
      </c>
      <c r="E40" t="s">
        <v>94</v>
      </c>
      <c r="F40">
        <v>32477</v>
      </c>
      <c r="G40" t="s">
        <v>0</v>
      </c>
      <c r="H40" t="s">
        <v>83</v>
      </c>
      <c r="I40" t="s">
        <v>450</v>
      </c>
      <c r="L40">
        <v>500</v>
      </c>
      <c r="N40" s="2">
        <f t="shared" si="0"/>
        <v>-1450011.8700000003</v>
      </c>
    </row>
    <row r="41" spans="1:14">
      <c r="A41" t="s">
        <v>451</v>
      </c>
      <c r="B41" s="1">
        <v>42489</v>
      </c>
      <c r="C41" t="s">
        <v>81</v>
      </c>
      <c r="D41">
        <v>1</v>
      </c>
      <c r="E41" t="s">
        <v>94</v>
      </c>
      <c r="F41">
        <v>32527</v>
      </c>
      <c r="G41" t="s">
        <v>0</v>
      </c>
      <c r="H41" t="s">
        <v>89</v>
      </c>
      <c r="I41" t="s">
        <v>452</v>
      </c>
      <c r="L41" s="2">
        <v>160000</v>
      </c>
      <c r="M41" s="4" t="s">
        <v>140</v>
      </c>
      <c r="N41" s="2">
        <f t="shared" si="0"/>
        <v>-1610011.8700000003</v>
      </c>
    </row>
    <row r="42" spans="1:14">
      <c r="A42" t="s">
        <v>453</v>
      </c>
      <c r="B42" s="1">
        <v>42489</v>
      </c>
      <c r="C42" t="s">
        <v>81</v>
      </c>
      <c r="D42">
        <v>1</v>
      </c>
      <c r="E42" t="s">
        <v>94</v>
      </c>
      <c r="F42">
        <v>32527</v>
      </c>
      <c r="G42" t="s">
        <v>0</v>
      </c>
      <c r="H42" t="s">
        <v>89</v>
      </c>
      <c r="I42" t="s">
        <v>454</v>
      </c>
      <c r="J42" s="2">
        <v>160000</v>
      </c>
      <c r="K42" s="4" t="s">
        <v>140</v>
      </c>
      <c r="N42" s="2">
        <f t="shared" si="0"/>
        <v>-1450011.8700000003</v>
      </c>
    </row>
    <row r="43" spans="1:14">
      <c r="A43" t="s">
        <v>455</v>
      </c>
      <c r="B43" s="1">
        <v>42490</v>
      </c>
      <c r="C43" t="s">
        <v>81</v>
      </c>
      <c r="D43">
        <v>1</v>
      </c>
      <c r="E43" t="s">
        <v>94</v>
      </c>
      <c r="F43">
        <v>32531</v>
      </c>
      <c r="G43" t="s">
        <v>0</v>
      </c>
      <c r="H43" t="s">
        <v>89</v>
      </c>
      <c r="I43" t="s">
        <v>456</v>
      </c>
      <c r="L43" s="2">
        <v>10961</v>
      </c>
      <c r="N43" s="2">
        <f t="shared" si="0"/>
        <v>-1460972.8700000003</v>
      </c>
    </row>
    <row r="44" spans="1:14">
      <c r="A44" t="s">
        <v>457</v>
      </c>
      <c r="B44" s="1">
        <v>42490</v>
      </c>
      <c r="C44" t="s">
        <v>81</v>
      </c>
      <c r="D44">
        <v>1</v>
      </c>
      <c r="E44" t="s">
        <v>82</v>
      </c>
      <c r="F44">
        <v>32535</v>
      </c>
      <c r="G44" t="s">
        <v>5</v>
      </c>
      <c r="H44" t="s">
        <v>89</v>
      </c>
      <c r="I44" t="s">
        <v>458</v>
      </c>
      <c r="L44" s="2">
        <v>81034.55</v>
      </c>
      <c r="M44" s="4" t="s">
        <v>140</v>
      </c>
      <c r="N44" s="2">
        <f t="shared" si="0"/>
        <v>-1542007.4200000004</v>
      </c>
    </row>
    <row r="45" spans="1:14">
      <c r="A45" t="s">
        <v>459</v>
      </c>
      <c r="B45" s="1">
        <v>42490</v>
      </c>
      <c r="C45" t="s">
        <v>81</v>
      </c>
      <c r="D45">
        <v>1</v>
      </c>
      <c r="E45" t="s">
        <v>82</v>
      </c>
      <c r="F45">
        <v>32535</v>
      </c>
      <c r="G45" t="s">
        <v>5</v>
      </c>
      <c r="H45" t="s">
        <v>89</v>
      </c>
      <c r="I45" t="s">
        <v>460</v>
      </c>
      <c r="J45" s="2">
        <v>81034.55</v>
      </c>
      <c r="K45" s="4" t="s">
        <v>140</v>
      </c>
      <c r="N45" s="2">
        <f t="shared" si="0"/>
        <v>-1460972.8700000003</v>
      </c>
    </row>
    <row r="46" spans="1:14">
      <c r="A46" t="s">
        <v>461</v>
      </c>
      <c r="B46" s="1">
        <v>42490</v>
      </c>
      <c r="C46" t="s">
        <v>81</v>
      </c>
      <c r="D46">
        <v>1</v>
      </c>
      <c r="E46" t="s">
        <v>94</v>
      </c>
      <c r="F46">
        <v>32539</v>
      </c>
      <c r="G46" t="s">
        <v>0</v>
      </c>
      <c r="H46" t="s">
        <v>89</v>
      </c>
      <c r="I46" t="s">
        <v>462</v>
      </c>
      <c r="L46" s="2">
        <v>20000</v>
      </c>
      <c r="N46" s="2">
        <f t="shared" si="0"/>
        <v>-1480972.8700000003</v>
      </c>
    </row>
    <row r="47" spans="1:14">
      <c r="I47" t="s">
        <v>652</v>
      </c>
      <c r="J47" s="2">
        <v>590934.55000000005</v>
      </c>
      <c r="L47" s="2">
        <v>499233.55</v>
      </c>
    </row>
    <row r="48" spans="1:14">
      <c r="I48" t="s">
        <v>653</v>
      </c>
      <c r="N48" s="2">
        <f>+N46</f>
        <v>-1480972.8700000003</v>
      </c>
    </row>
    <row r="49" spans="1:14">
      <c r="A49" t="s">
        <v>654</v>
      </c>
      <c r="B49" t="s">
        <v>655</v>
      </c>
      <c r="C49" t="s">
        <v>656</v>
      </c>
      <c r="D49" t="s">
        <v>657</v>
      </c>
      <c r="E49" t="s">
        <v>655</v>
      </c>
      <c r="F49" t="s">
        <v>658</v>
      </c>
      <c r="G49" t="s">
        <v>659</v>
      </c>
      <c r="H49" t="s">
        <v>655</v>
      </c>
      <c r="I49" t="s">
        <v>660</v>
      </c>
      <c r="J49" t="s">
        <v>662</v>
      </c>
      <c r="L49" t="s">
        <v>977</v>
      </c>
      <c r="N49" t="s">
        <v>662</v>
      </c>
    </row>
  </sheetData>
  <autoFilter ref="A9:N49"/>
  <mergeCells count="3">
    <mergeCell ref="F2:I2"/>
    <mergeCell ref="F3:I3"/>
    <mergeCell ref="F4:I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4"/>
  <sheetViews>
    <sheetView topLeftCell="A40" workbookViewId="0">
      <selection activeCell="I60" sqref="I60"/>
    </sheetView>
  </sheetViews>
  <sheetFormatPr baseColWidth="10" defaultRowHeight="15"/>
  <cols>
    <col min="4" max="4" width="3.85546875" bestFit="1" customWidth="1"/>
    <col min="9" max="9" width="40.5703125" bestFit="1" customWidth="1"/>
    <col min="11" max="11" width="4.140625" style="4" customWidth="1"/>
    <col min="13" max="13" width="4.140625" style="4" customWidth="1"/>
    <col min="14" max="14" width="12.42578125" bestFit="1" customWidth="1"/>
  </cols>
  <sheetData>
    <row r="1" spans="1:14">
      <c r="K1" s="12"/>
      <c r="L1" s="10"/>
      <c r="M1" s="12"/>
    </row>
    <row r="2" spans="1:14">
      <c r="F2" s="24" t="s">
        <v>990</v>
      </c>
      <c r="G2" s="24"/>
      <c r="H2" s="24"/>
      <c r="I2" s="24"/>
      <c r="K2" s="12"/>
      <c r="L2" s="10"/>
      <c r="M2" s="12"/>
    </row>
    <row r="3" spans="1:14">
      <c r="F3" s="24" t="s">
        <v>991</v>
      </c>
      <c r="G3" s="24"/>
      <c r="H3" s="24"/>
      <c r="I3" s="24"/>
      <c r="K3" s="12"/>
      <c r="L3" s="10"/>
      <c r="M3" s="12"/>
    </row>
    <row r="4" spans="1:14">
      <c r="F4" s="24" t="s">
        <v>996</v>
      </c>
      <c r="G4" s="24"/>
      <c r="H4" s="24"/>
      <c r="I4" s="24"/>
      <c r="K4" s="12"/>
      <c r="L4" s="10"/>
      <c r="M4" s="12"/>
    </row>
    <row r="5" spans="1:14">
      <c r="K5" s="12"/>
      <c r="L5" s="10"/>
      <c r="M5" s="12"/>
    </row>
    <row r="6" spans="1:14">
      <c r="K6" s="12"/>
      <c r="L6" s="10"/>
      <c r="M6" s="12"/>
    </row>
    <row r="7" spans="1:14">
      <c r="A7" s="3" t="s">
        <v>980</v>
      </c>
      <c r="B7" s="3" t="s">
        <v>981</v>
      </c>
      <c r="C7" s="3" t="s">
        <v>982</v>
      </c>
      <c r="D7" s="3"/>
      <c r="E7" s="3"/>
      <c r="F7" s="3" t="s">
        <v>983</v>
      </c>
      <c r="G7" s="3" t="s">
        <v>984</v>
      </c>
      <c r="H7" s="3" t="s">
        <v>985</v>
      </c>
      <c r="I7" s="3" t="s">
        <v>986</v>
      </c>
      <c r="J7" s="3" t="s">
        <v>987</v>
      </c>
      <c r="L7" s="3" t="s">
        <v>988</v>
      </c>
      <c r="N7" s="3" t="s">
        <v>989</v>
      </c>
    </row>
    <row r="8" spans="1:14">
      <c r="I8" t="s">
        <v>1001</v>
      </c>
      <c r="N8" s="2">
        <f>+ABR!N48</f>
        <v>-1480972.8700000003</v>
      </c>
    </row>
    <row r="9" spans="1:14">
      <c r="A9" t="s">
        <v>463</v>
      </c>
      <c r="B9" s="1">
        <v>42492</v>
      </c>
      <c r="C9" t="s">
        <v>81</v>
      </c>
      <c r="D9">
        <v>1</v>
      </c>
      <c r="E9" t="s">
        <v>94</v>
      </c>
      <c r="F9">
        <v>32578</v>
      </c>
      <c r="G9" t="s">
        <v>0</v>
      </c>
      <c r="H9" t="s">
        <v>89</v>
      </c>
      <c r="I9" t="s">
        <v>450</v>
      </c>
      <c r="L9" s="2">
        <v>4500</v>
      </c>
      <c r="N9" s="2">
        <f>+N8+J9-L9</f>
        <v>-1485472.8700000003</v>
      </c>
    </row>
    <row r="10" spans="1:14">
      <c r="A10" t="s">
        <v>304</v>
      </c>
      <c r="B10" s="1">
        <v>42492</v>
      </c>
      <c r="C10" t="s">
        <v>81</v>
      </c>
      <c r="D10">
        <v>1</v>
      </c>
      <c r="E10" t="s">
        <v>94</v>
      </c>
      <c r="F10">
        <v>32584</v>
      </c>
      <c r="G10" t="s">
        <v>0</v>
      </c>
      <c r="H10" t="s">
        <v>89</v>
      </c>
      <c r="I10" t="s">
        <v>464</v>
      </c>
      <c r="L10" s="2">
        <v>2549.6799999999998</v>
      </c>
      <c r="M10" s="4" t="s">
        <v>140</v>
      </c>
      <c r="N10" s="2">
        <f t="shared" ref="N10:N51" si="0">+N9+J10-L10</f>
        <v>-1488022.5500000003</v>
      </c>
    </row>
    <row r="11" spans="1:14">
      <c r="A11" t="s">
        <v>465</v>
      </c>
      <c r="B11" s="1">
        <v>42492</v>
      </c>
      <c r="C11" t="s">
        <v>81</v>
      </c>
      <c r="D11">
        <v>1</v>
      </c>
      <c r="E11" t="s">
        <v>94</v>
      </c>
      <c r="F11">
        <v>32584</v>
      </c>
      <c r="G11" t="s">
        <v>0</v>
      </c>
      <c r="H11" t="s">
        <v>89</v>
      </c>
      <c r="I11" t="s">
        <v>466</v>
      </c>
      <c r="J11" s="2">
        <v>2549.6799999999998</v>
      </c>
      <c r="K11" s="4" t="s">
        <v>140</v>
      </c>
      <c r="N11" s="2">
        <f t="shared" si="0"/>
        <v>-1485472.8700000003</v>
      </c>
    </row>
    <row r="12" spans="1:14">
      <c r="A12" t="s">
        <v>467</v>
      </c>
      <c r="B12" s="1">
        <v>42492</v>
      </c>
      <c r="C12" t="s">
        <v>81</v>
      </c>
      <c r="D12">
        <v>1</v>
      </c>
      <c r="E12" t="s">
        <v>94</v>
      </c>
      <c r="F12">
        <v>32595</v>
      </c>
      <c r="G12" t="s">
        <v>0</v>
      </c>
      <c r="H12" t="s">
        <v>83</v>
      </c>
      <c r="I12" t="s">
        <v>442</v>
      </c>
      <c r="L12" s="2">
        <v>80000</v>
      </c>
      <c r="M12" s="4" t="s">
        <v>1003</v>
      </c>
      <c r="N12" s="2">
        <f t="shared" si="0"/>
        <v>-1565472.8700000003</v>
      </c>
    </row>
    <row r="13" spans="1:14">
      <c r="A13" t="s">
        <v>468</v>
      </c>
      <c r="B13" s="1">
        <v>42493</v>
      </c>
      <c r="C13" t="s">
        <v>469</v>
      </c>
      <c r="D13">
        <v>1</v>
      </c>
      <c r="E13" t="s">
        <v>69</v>
      </c>
      <c r="F13">
        <v>17478</v>
      </c>
      <c r="G13" t="s">
        <v>70</v>
      </c>
      <c r="H13" t="s">
        <v>63</v>
      </c>
      <c r="I13" t="s">
        <v>470</v>
      </c>
      <c r="J13">
        <v>0</v>
      </c>
      <c r="N13" s="2">
        <f t="shared" si="0"/>
        <v>-1565472.8700000003</v>
      </c>
    </row>
    <row r="14" spans="1:14">
      <c r="A14" t="s">
        <v>471</v>
      </c>
      <c r="B14" s="1">
        <v>42494</v>
      </c>
      <c r="C14" t="s">
        <v>81</v>
      </c>
      <c r="D14">
        <v>1</v>
      </c>
      <c r="E14" t="s">
        <v>94</v>
      </c>
      <c r="F14">
        <v>32623</v>
      </c>
      <c r="G14" t="s">
        <v>0</v>
      </c>
      <c r="H14" t="s">
        <v>83</v>
      </c>
      <c r="I14" t="s">
        <v>472</v>
      </c>
      <c r="L14" s="2">
        <v>32200</v>
      </c>
      <c r="N14" s="2">
        <f t="shared" si="0"/>
        <v>-1597672.8700000003</v>
      </c>
    </row>
    <row r="15" spans="1:14">
      <c r="A15" t="s">
        <v>473</v>
      </c>
      <c r="B15" s="1">
        <v>42494</v>
      </c>
      <c r="C15" t="s">
        <v>81</v>
      </c>
      <c r="D15">
        <v>1</v>
      </c>
      <c r="E15" t="s">
        <v>94</v>
      </c>
      <c r="F15">
        <v>32630</v>
      </c>
      <c r="G15" t="s">
        <v>0</v>
      </c>
      <c r="H15" t="s">
        <v>83</v>
      </c>
      <c r="I15" t="s">
        <v>474</v>
      </c>
      <c r="L15" s="2">
        <v>20000</v>
      </c>
      <c r="M15" s="4" t="s">
        <v>1009</v>
      </c>
      <c r="N15" s="2">
        <f t="shared" si="0"/>
        <v>-1617672.8700000003</v>
      </c>
    </row>
    <row r="16" spans="1:14">
      <c r="A16" t="s">
        <v>475</v>
      </c>
      <c r="B16" s="1">
        <v>42495</v>
      </c>
      <c r="C16" t="s">
        <v>476</v>
      </c>
      <c r="D16">
        <v>1</v>
      </c>
      <c r="E16" t="s">
        <v>59</v>
      </c>
      <c r="F16">
        <v>2097</v>
      </c>
      <c r="G16" t="s">
        <v>2</v>
      </c>
      <c r="H16" t="s">
        <v>11</v>
      </c>
      <c r="I16" t="s">
        <v>477</v>
      </c>
      <c r="J16" s="2">
        <v>50000</v>
      </c>
      <c r="K16" s="4">
        <v>1</v>
      </c>
      <c r="N16" s="2">
        <f t="shared" si="0"/>
        <v>-1567672.8700000003</v>
      </c>
    </row>
    <row r="17" spans="1:14">
      <c r="A17" t="s">
        <v>478</v>
      </c>
      <c r="B17" s="1">
        <v>42495</v>
      </c>
      <c r="C17" t="s">
        <v>479</v>
      </c>
      <c r="D17">
        <v>1</v>
      </c>
      <c r="E17" t="s">
        <v>59</v>
      </c>
      <c r="F17">
        <v>2098</v>
      </c>
      <c r="G17" t="s">
        <v>2</v>
      </c>
      <c r="H17" t="s">
        <v>11</v>
      </c>
      <c r="I17" t="s">
        <v>480</v>
      </c>
      <c r="J17" s="2">
        <v>10000</v>
      </c>
      <c r="K17" s="4">
        <v>2</v>
      </c>
      <c r="N17" s="2">
        <f t="shared" si="0"/>
        <v>-1557672.8700000003</v>
      </c>
    </row>
    <row r="18" spans="1:14">
      <c r="A18" t="s">
        <v>481</v>
      </c>
      <c r="B18" s="1">
        <v>42495</v>
      </c>
      <c r="C18" t="s">
        <v>482</v>
      </c>
      <c r="D18">
        <v>1</v>
      </c>
      <c r="E18" t="s">
        <v>59</v>
      </c>
      <c r="F18">
        <v>2099</v>
      </c>
      <c r="G18" t="s">
        <v>2</v>
      </c>
      <c r="H18" t="s">
        <v>11</v>
      </c>
      <c r="I18" t="s">
        <v>483</v>
      </c>
      <c r="J18" s="2">
        <v>5000</v>
      </c>
      <c r="K18" s="4">
        <v>3</v>
      </c>
      <c r="N18" s="2">
        <f t="shared" si="0"/>
        <v>-1552672.8700000003</v>
      </c>
    </row>
    <row r="19" spans="1:14">
      <c r="A19" t="s">
        <v>484</v>
      </c>
      <c r="B19" s="1">
        <v>42498</v>
      </c>
      <c r="C19" t="s">
        <v>81</v>
      </c>
      <c r="D19">
        <v>1</v>
      </c>
      <c r="E19" t="s">
        <v>94</v>
      </c>
      <c r="F19">
        <v>32672</v>
      </c>
      <c r="G19" t="s">
        <v>0</v>
      </c>
      <c r="H19" t="s">
        <v>89</v>
      </c>
      <c r="I19" t="s">
        <v>485</v>
      </c>
      <c r="L19" s="2">
        <v>3000</v>
      </c>
      <c r="N19" s="2">
        <f t="shared" si="0"/>
        <v>-1555672.8700000003</v>
      </c>
    </row>
    <row r="20" spans="1:14">
      <c r="A20" t="s">
        <v>486</v>
      </c>
      <c r="B20" s="1">
        <v>42498</v>
      </c>
      <c r="C20" t="s">
        <v>81</v>
      </c>
      <c r="D20">
        <v>1</v>
      </c>
      <c r="E20" t="s">
        <v>94</v>
      </c>
      <c r="F20">
        <v>32674</v>
      </c>
      <c r="G20" t="s">
        <v>0</v>
      </c>
      <c r="H20" t="s">
        <v>89</v>
      </c>
      <c r="I20" t="s">
        <v>487</v>
      </c>
      <c r="L20" s="2">
        <v>5000</v>
      </c>
      <c r="N20" s="2">
        <f t="shared" si="0"/>
        <v>-1560672.8700000003</v>
      </c>
    </row>
    <row r="21" spans="1:14">
      <c r="A21" t="s">
        <v>490</v>
      </c>
      <c r="B21" s="1">
        <v>42501</v>
      </c>
      <c r="C21" t="s">
        <v>491</v>
      </c>
      <c r="D21">
        <v>1</v>
      </c>
      <c r="E21" t="s">
        <v>59</v>
      </c>
      <c r="F21">
        <v>2125</v>
      </c>
      <c r="G21" t="s">
        <v>2</v>
      </c>
      <c r="H21" t="s">
        <v>11</v>
      </c>
      <c r="I21" t="s">
        <v>492</v>
      </c>
      <c r="J21" s="2">
        <v>50000</v>
      </c>
      <c r="K21" s="4">
        <v>4</v>
      </c>
      <c r="N21" s="2">
        <f t="shared" si="0"/>
        <v>-1510672.8700000003</v>
      </c>
    </row>
    <row r="22" spans="1:14">
      <c r="A22" t="s">
        <v>432</v>
      </c>
      <c r="B22" s="1">
        <v>42501</v>
      </c>
      <c r="C22" t="s">
        <v>81</v>
      </c>
      <c r="D22">
        <v>1</v>
      </c>
      <c r="E22" t="s">
        <v>94</v>
      </c>
      <c r="F22">
        <v>32722</v>
      </c>
      <c r="G22" t="s">
        <v>0</v>
      </c>
      <c r="H22" t="s">
        <v>89</v>
      </c>
      <c r="I22" t="s">
        <v>493</v>
      </c>
      <c r="L22" s="2">
        <v>20000</v>
      </c>
      <c r="N22" s="2">
        <f t="shared" si="0"/>
        <v>-1530672.8700000003</v>
      </c>
    </row>
    <row r="23" spans="1:14">
      <c r="A23" t="s">
        <v>494</v>
      </c>
      <c r="B23" s="1">
        <v>42502</v>
      </c>
      <c r="C23" t="s">
        <v>81</v>
      </c>
      <c r="D23">
        <v>1</v>
      </c>
      <c r="E23" t="s">
        <v>94</v>
      </c>
      <c r="F23">
        <v>32724</v>
      </c>
      <c r="G23" t="s">
        <v>0</v>
      </c>
      <c r="H23" t="s">
        <v>89</v>
      </c>
      <c r="I23" t="s">
        <v>495</v>
      </c>
      <c r="L23">
        <v>500</v>
      </c>
      <c r="N23" s="2">
        <f t="shared" si="0"/>
        <v>-1531172.8700000003</v>
      </c>
    </row>
    <row r="24" spans="1:14">
      <c r="A24" t="s">
        <v>223</v>
      </c>
      <c r="B24" s="1">
        <v>42502</v>
      </c>
      <c r="C24" t="s">
        <v>81</v>
      </c>
      <c r="D24">
        <v>1</v>
      </c>
      <c r="E24" t="s">
        <v>94</v>
      </c>
      <c r="F24">
        <v>32737</v>
      </c>
      <c r="G24" t="s">
        <v>0</v>
      </c>
      <c r="H24" t="s">
        <v>89</v>
      </c>
      <c r="I24" t="s">
        <v>496</v>
      </c>
      <c r="L24" s="2">
        <v>20000</v>
      </c>
      <c r="M24" s="4" t="s">
        <v>140</v>
      </c>
      <c r="N24" s="2">
        <f t="shared" si="0"/>
        <v>-1551172.8700000003</v>
      </c>
    </row>
    <row r="25" spans="1:14">
      <c r="A25" t="s">
        <v>497</v>
      </c>
      <c r="B25" s="1">
        <v>42502</v>
      </c>
      <c r="C25" t="s">
        <v>81</v>
      </c>
      <c r="D25">
        <v>1</v>
      </c>
      <c r="E25" t="s">
        <v>94</v>
      </c>
      <c r="F25">
        <v>32737</v>
      </c>
      <c r="G25" t="s">
        <v>0</v>
      </c>
      <c r="H25" t="s">
        <v>89</v>
      </c>
      <c r="I25" t="s">
        <v>498</v>
      </c>
      <c r="J25" s="2">
        <v>20000</v>
      </c>
      <c r="K25" s="4" t="s">
        <v>140</v>
      </c>
      <c r="N25" s="2">
        <f t="shared" si="0"/>
        <v>-1531172.8700000003</v>
      </c>
    </row>
    <row r="26" spans="1:14">
      <c r="A26" t="s">
        <v>499</v>
      </c>
      <c r="B26" s="1">
        <v>42502</v>
      </c>
      <c r="C26" t="s">
        <v>81</v>
      </c>
      <c r="D26">
        <v>1</v>
      </c>
      <c r="E26" t="s">
        <v>94</v>
      </c>
      <c r="F26">
        <v>32738</v>
      </c>
      <c r="G26" t="s">
        <v>0</v>
      </c>
      <c r="H26" t="s">
        <v>89</v>
      </c>
      <c r="I26" t="s">
        <v>500</v>
      </c>
      <c r="L26" s="2">
        <v>20000</v>
      </c>
      <c r="N26" s="2">
        <f t="shared" si="0"/>
        <v>-1551172.8700000003</v>
      </c>
    </row>
    <row r="27" spans="1:14">
      <c r="A27" t="s">
        <v>501</v>
      </c>
      <c r="B27" s="1">
        <v>42506</v>
      </c>
      <c r="C27" t="s">
        <v>81</v>
      </c>
      <c r="D27">
        <v>1</v>
      </c>
      <c r="E27" t="s">
        <v>94</v>
      </c>
      <c r="F27">
        <v>32788</v>
      </c>
      <c r="G27" t="s">
        <v>0</v>
      </c>
      <c r="H27" t="s">
        <v>83</v>
      </c>
      <c r="I27" t="s">
        <v>502</v>
      </c>
      <c r="L27" s="2">
        <v>1466.89</v>
      </c>
      <c r="M27" s="4" t="s">
        <v>140</v>
      </c>
      <c r="N27" s="2">
        <f t="shared" si="0"/>
        <v>-1552639.7600000002</v>
      </c>
    </row>
    <row r="28" spans="1:14">
      <c r="A28" t="s">
        <v>503</v>
      </c>
      <c r="B28" s="1">
        <v>42506</v>
      </c>
      <c r="C28" t="s">
        <v>81</v>
      </c>
      <c r="D28">
        <v>1</v>
      </c>
      <c r="E28" t="s">
        <v>94</v>
      </c>
      <c r="F28">
        <v>32788</v>
      </c>
      <c r="G28" t="s">
        <v>0</v>
      </c>
      <c r="H28" t="s">
        <v>83</v>
      </c>
      <c r="I28" t="s">
        <v>504</v>
      </c>
      <c r="J28" s="2">
        <v>1466.89</v>
      </c>
      <c r="K28" s="4" t="s">
        <v>140</v>
      </c>
      <c r="N28" s="2">
        <f t="shared" si="0"/>
        <v>-1551172.8700000003</v>
      </c>
    </row>
    <row r="29" spans="1:14">
      <c r="A29" t="s">
        <v>505</v>
      </c>
      <c r="B29" s="1">
        <v>42506</v>
      </c>
      <c r="C29" t="s">
        <v>81</v>
      </c>
      <c r="D29">
        <v>1</v>
      </c>
      <c r="E29" t="s">
        <v>94</v>
      </c>
      <c r="F29">
        <v>32790</v>
      </c>
      <c r="G29" t="s">
        <v>0</v>
      </c>
      <c r="H29" t="s">
        <v>83</v>
      </c>
      <c r="I29" t="s">
        <v>506</v>
      </c>
      <c r="L29" s="2">
        <v>35000</v>
      </c>
      <c r="M29" s="4" t="s">
        <v>140</v>
      </c>
      <c r="N29" s="2">
        <f t="shared" si="0"/>
        <v>-1586172.8700000003</v>
      </c>
    </row>
    <row r="30" spans="1:14">
      <c r="A30" t="s">
        <v>507</v>
      </c>
      <c r="B30" s="1">
        <v>42506</v>
      </c>
      <c r="C30" t="s">
        <v>81</v>
      </c>
      <c r="D30">
        <v>1</v>
      </c>
      <c r="E30" t="s">
        <v>94</v>
      </c>
      <c r="F30">
        <v>32790</v>
      </c>
      <c r="G30" t="s">
        <v>0</v>
      </c>
      <c r="H30" t="s">
        <v>83</v>
      </c>
      <c r="I30" t="s">
        <v>508</v>
      </c>
      <c r="J30" s="2">
        <v>35000</v>
      </c>
      <c r="K30" s="4" t="s">
        <v>140</v>
      </c>
      <c r="N30" s="2">
        <f t="shared" si="0"/>
        <v>-1551172.8700000003</v>
      </c>
    </row>
    <row r="31" spans="1:14">
      <c r="A31" t="s">
        <v>227</v>
      </c>
      <c r="B31" s="1">
        <v>42507</v>
      </c>
      <c r="C31" t="s">
        <v>81</v>
      </c>
      <c r="D31">
        <v>1</v>
      </c>
      <c r="E31" t="s">
        <v>94</v>
      </c>
      <c r="F31">
        <v>32802</v>
      </c>
      <c r="G31" t="s">
        <v>0</v>
      </c>
      <c r="H31" t="s">
        <v>83</v>
      </c>
      <c r="I31" t="s">
        <v>509</v>
      </c>
      <c r="L31" s="2">
        <v>2000</v>
      </c>
      <c r="M31" s="4" t="s">
        <v>140</v>
      </c>
      <c r="N31" s="2">
        <f t="shared" si="0"/>
        <v>-1553172.8700000003</v>
      </c>
    </row>
    <row r="32" spans="1:14">
      <c r="A32" t="s">
        <v>510</v>
      </c>
      <c r="B32" s="1">
        <v>42507</v>
      </c>
      <c r="C32" t="s">
        <v>81</v>
      </c>
      <c r="D32">
        <v>1</v>
      </c>
      <c r="E32" t="s">
        <v>94</v>
      </c>
      <c r="F32">
        <v>32802</v>
      </c>
      <c r="G32" t="s">
        <v>0</v>
      </c>
      <c r="H32" t="s">
        <v>83</v>
      </c>
      <c r="I32" t="s">
        <v>511</v>
      </c>
      <c r="J32" s="2">
        <v>2000</v>
      </c>
      <c r="K32" s="4" t="s">
        <v>140</v>
      </c>
      <c r="N32" s="2">
        <f t="shared" si="0"/>
        <v>-1551172.8700000003</v>
      </c>
    </row>
    <row r="33" spans="1:14">
      <c r="A33" t="s">
        <v>512</v>
      </c>
      <c r="B33" s="1">
        <v>42508</v>
      </c>
      <c r="C33" t="s">
        <v>513</v>
      </c>
      <c r="D33">
        <v>1</v>
      </c>
      <c r="E33" t="s">
        <v>59</v>
      </c>
      <c r="F33">
        <v>2142</v>
      </c>
      <c r="G33" t="s">
        <v>2</v>
      </c>
      <c r="H33" t="s">
        <v>63</v>
      </c>
      <c r="I33" t="s">
        <v>514</v>
      </c>
      <c r="J33" s="2">
        <v>190000</v>
      </c>
      <c r="K33" s="4" t="s">
        <v>1003</v>
      </c>
      <c r="N33" s="2">
        <f t="shared" si="0"/>
        <v>-1361172.8700000003</v>
      </c>
    </row>
    <row r="34" spans="1:14">
      <c r="A34" t="s">
        <v>515</v>
      </c>
      <c r="B34" s="1">
        <v>42508</v>
      </c>
      <c r="C34" t="s">
        <v>516</v>
      </c>
      <c r="D34">
        <v>1</v>
      </c>
      <c r="E34" t="s">
        <v>59</v>
      </c>
      <c r="F34">
        <v>2161</v>
      </c>
      <c r="G34" t="s">
        <v>2</v>
      </c>
      <c r="H34" t="s">
        <v>11</v>
      </c>
      <c r="I34" t="s">
        <v>517</v>
      </c>
      <c r="J34" s="2">
        <v>20000</v>
      </c>
      <c r="K34" s="4">
        <v>5</v>
      </c>
      <c r="N34" s="2">
        <f t="shared" si="0"/>
        <v>-1341172.8700000003</v>
      </c>
    </row>
    <row r="35" spans="1:14">
      <c r="A35" t="s">
        <v>518</v>
      </c>
      <c r="B35" s="1">
        <v>42509</v>
      </c>
      <c r="C35" t="s">
        <v>81</v>
      </c>
      <c r="D35">
        <v>1</v>
      </c>
      <c r="E35" t="s">
        <v>94</v>
      </c>
      <c r="F35">
        <v>32828</v>
      </c>
      <c r="G35" t="s">
        <v>0</v>
      </c>
      <c r="H35" t="s">
        <v>83</v>
      </c>
      <c r="I35" t="s">
        <v>519</v>
      </c>
      <c r="L35" s="2">
        <v>20000</v>
      </c>
      <c r="N35" s="2">
        <f t="shared" si="0"/>
        <v>-1361172.8700000003</v>
      </c>
    </row>
    <row r="36" spans="1:14">
      <c r="A36" t="s">
        <v>521</v>
      </c>
      <c r="B36" s="1">
        <v>42513</v>
      </c>
      <c r="C36" t="s">
        <v>81</v>
      </c>
      <c r="D36">
        <v>1</v>
      </c>
      <c r="E36" t="s">
        <v>94</v>
      </c>
      <c r="F36">
        <v>32907</v>
      </c>
      <c r="G36" t="s">
        <v>0</v>
      </c>
      <c r="H36" t="s">
        <v>83</v>
      </c>
      <c r="I36" t="s">
        <v>522</v>
      </c>
      <c r="L36" s="2">
        <v>10000</v>
      </c>
      <c r="N36" s="2">
        <f t="shared" si="0"/>
        <v>-1371172.8700000003</v>
      </c>
    </row>
    <row r="37" spans="1:14">
      <c r="A37" t="s">
        <v>523</v>
      </c>
      <c r="B37" s="1">
        <v>42513</v>
      </c>
      <c r="C37" t="s">
        <v>81</v>
      </c>
      <c r="D37">
        <v>1</v>
      </c>
      <c r="E37" t="s">
        <v>82</v>
      </c>
      <c r="F37">
        <v>32909</v>
      </c>
      <c r="G37" t="s">
        <v>5</v>
      </c>
      <c r="H37" t="s">
        <v>89</v>
      </c>
      <c r="I37" t="s">
        <v>524</v>
      </c>
      <c r="L37" s="2">
        <v>1500</v>
      </c>
      <c r="N37" s="2">
        <f t="shared" si="0"/>
        <v>-1372672.8700000003</v>
      </c>
    </row>
    <row r="38" spans="1:14">
      <c r="A38" t="s">
        <v>525</v>
      </c>
      <c r="B38" s="1">
        <v>42513</v>
      </c>
      <c r="C38" t="s">
        <v>81</v>
      </c>
      <c r="D38">
        <v>1</v>
      </c>
      <c r="E38" t="s">
        <v>94</v>
      </c>
      <c r="F38">
        <v>32918</v>
      </c>
      <c r="G38" t="s">
        <v>0</v>
      </c>
      <c r="H38" t="s">
        <v>89</v>
      </c>
      <c r="I38" t="s">
        <v>526</v>
      </c>
      <c r="L38">
        <v>500</v>
      </c>
      <c r="N38" s="2">
        <f t="shared" si="0"/>
        <v>-1373172.8700000003</v>
      </c>
    </row>
    <row r="39" spans="1:14">
      <c r="A39" t="s">
        <v>527</v>
      </c>
      <c r="B39" s="1">
        <v>42514</v>
      </c>
      <c r="C39" t="s">
        <v>81</v>
      </c>
      <c r="D39">
        <v>1</v>
      </c>
      <c r="E39" t="s">
        <v>82</v>
      </c>
      <c r="F39">
        <v>32953</v>
      </c>
      <c r="G39" t="s">
        <v>5</v>
      </c>
      <c r="H39" t="s">
        <v>89</v>
      </c>
      <c r="I39" t="s">
        <v>528</v>
      </c>
      <c r="L39" s="2">
        <v>5000</v>
      </c>
      <c r="N39" s="2">
        <f t="shared" si="0"/>
        <v>-1378172.8700000003</v>
      </c>
    </row>
    <row r="40" spans="1:14">
      <c r="A40" t="s">
        <v>529</v>
      </c>
      <c r="B40" s="1">
        <v>42515</v>
      </c>
      <c r="C40" t="s">
        <v>530</v>
      </c>
      <c r="D40">
        <v>1</v>
      </c>
      <c r="E40" t="s">
        <v>59</v>
      </c>
      <c r="F40">
        <v>2163</v>
      </c>
      <c r="G40" t="s">
        <v>2</v>
      </c>
      <c r="H40" t="s">
        <v>11</v>
      </c>
      <c r="I40" t="s">
        <v>531</v>
      </c>
      <c r="J40" s="2">
        <v>10000</v>
      </c>
      <c r="K40" s="4">
        <v>6</v>
      </c>
      <c r="N40" s="2">
        <f t="shared" si="0"/>
        <v>-1368172.8700000003</v>
      </c>
    </row>
    <row r="41" spans="1:14">
      <c r="A41" t="s">
        <v>532</v>
      </c>
      <c r="B41" s="1">
        <v>42515</v>
      </c>
      <c r="C41" t="s">
        <v>533</v>
      </c>
      <c r="D41">
        <v>1</v>
      </c>
      <c r="E41" t="s">
        <v>59</v>
      </c>
      <c r="F41">
        <v>2164</v>
      </c>
      <c r="G41" t="s">
        <v>2</v>
      </c>
      <c r="H41" t="s">
        <v>11</v>
      </c>
      <c r="I41" t="s">
        <v>534</v>
      </c>
      <c r="J41" s="2">
        <v>20000</v>
      </c>
      <c r="K41" s="4" t="s">
        <v>1009</v>
      </c>
      <c r="N41" s="2">
        <f t="shared" si="0"/>
        <v>-1348172.8700000003</v>
      </c>
    </row>
    <row r="42" spans="1:14">
      <c r="A42" t="s">
        <v>535</v>
      </c>
      <c r="B42" s="1">
        <v>42515</v>
      </c>
      <c r="C42" t="s">
        <v>81</v>
      </c>
      <c r="D42">
        <v>1</v>
      </c>
      <c r="E42" t="s">
        <v>94</v>
      </c>
      <c r="F42">
        <v>32959</v>
      </c>
      <c r="G42" t="s">
        <v>0</v>
      </c>
      <c r="H42" t="s">
        <v>89</v>
      </c>
      <c r="I42" t="s">
        <v>536</v>
      </c>
      <c r="L42" s="2">
        <v>20000</v>
      </c>
      <c r="M42" s="4" t="s">
        <v>140</v>
      </c>
      <c r="N42" s="2">
        <f t="shared" si="0"/>
        <v>-1368172.8700000003</v>
      </c>
    </row>
    <row r="43" spans="1:14">
      <c r="A43" t="s">
        <v>537</v>
      </c>
      <c r="B43" s="1">
        <v>42515</v>
      </c>
      <c r="C43" t="s">
        <v>81</v>
      </c>
      <c r="D43">
        <v>1</v>
      </c>
      <c r="E43" t="s">
        <v>82</v>
      </c>
      <c r="F43">
        <v>32960</v>
      </c>
      <c r="G43" t="s">
        <v>5</v>
      </c>
      <c r="H43" t="s">
        <v>89</v>
      </c>
      <c r="I43" t="s">
        <v>538</v>
      </c>
      <c r="L43" s="2">
        <v>1547</v>
      </c>
      <c r="N43" s="2">
        <f t="shared" si="0"/>
        <v>-1369719.8700000003</v>
      </c>
    </row>
    <row r="44" spans="1:14">
      <c r="A44" t="s">
        <v>539</v>
      </c>
      <c r="B44" s="1">
        <v>42516</v>
      </c>
      <c r="C44" t="s">
        <v>81</v>
      </c>
      <c r="D44">
        <v>1</v>
      </c>
      <c r="E44" t="s">
        <v>10</v>
      </c>
      <c r="F44">
        <v>29198</v>
      </c>
      <c r="G44" t="s">
        <v>3</v>
      </c>
      <c r="H44" t="s">
        <v>11</v>
      </c>
      <c r="I44" t="s">
        <v>540</v>
      </c>
      <c r="J44" s="2">
        <v>50000</v>
      </c>
      <c r="K44" s="4">
        <v>7</v>
      </c>
      <c r="N44" s="2">
        <f t="shared" si="0"/>
        <v>-1319719.8700000003</v>
      </c>
    </row>
    <row r="45" spans="1:14">
      <c r="A45" t="s">
        <v>541</v>
      </c>
      <c r="B45" s="1">
        <v>42516</v>
      </c>
      <c r="C45" t="s">
        <v>81</v>
      </c>
      <c r="D45">
        <v>1</v>
      </c>
      <c r="E45" t="s">
        <v>94</v>
      </c>
      <c r="F45">
        <v>32974</v>
      </c>
      <c r="G45" t="s">
        <v>0</v>
      </c>
      <c r="H45" t="s">
        <v>89</v>
      </c>
      <c r="I45" t="s">
        <v>542</v>
      </c>
      <c r="L45" s="2">
        <v>1500</v>
      </c>
      <c r="N45" s="2">
        <f t="shared" si="0"/>
        <v>-1321219.8700000003</v>
      </c>
    </row>
    <row r="46" spans="1:14">
      <c r="A46" t="s">
        <v>543</v>
      </c>
      <c r="B46" s="1">
        <v>42516</v>
      </c>
      <c r="C46" t="s">
        <v>81</v>
      </c>
      <c r="D46">
        <v>1</v>
      </c>
      <c r="E46" t="s">
        <v>94</v>
      </c>
      <c r="F46">
        <v>32980</v>
      </c>
      <c r="G46" t="s">
        <v>0</v>
      </c>
      <c r="H46" t="s">
        <v>89</v>
      </c>
      <c r="I46" t="s">
        <v>544</v>
      </c>
      <c r="L46" s="2">
        <v>4000</v>
      </c>
      <c r="N46" s="2">
        <f t="shared" si="0"/>
        <v>-1325219.8700000003</v>
      </c>
    </row>
    <row r="47" spans="1:14">
      <c r="A47" t="s">
        <v>545</v>
      </c>
      <c r="B47" s="1">
        <v>42517</v>
      </c>
      <c r="C47" t="s">
        <v>81</v>
      </c>
      <c r="D47">
        <v>1</v>
      </c>
      <c r="E47" t="s">
        <v>94</v>
      </c>
      <c r="F47">
        <v>32992</v>
      </c>
      <c r="G47" t="s">
        <v>0</v>
      </c>
      <c r="H47" t="s">
        <v>83</v>
      </c>
      <c r="I47" t="s">
        <v>546</v>
      </c>
      <c r="L47" s="2">
        <v>20000</v>
      </c>
      <c r="N47" s="2">
        <f t="shared" si="0"/>
        <v>-1345219.8700000003</v>
      </c>
    </row>
    <row r="48" spans="1:14">
      <c r="A48" t="s">
        <v>547</v>
      </c>
      <c r="B48" s="1">
        <v>42517</v>
      </c>
      <c r="C48" t="s">
        <v>81</v>
      </c>
      <c r="D48">
        <v>1</v>
      </c>
      <c r="E48" t="s">
        <v>94</v>
      </c>
      <c r="F48">
        <v>32959</v>
      </c>
      <c r="G48" t="s">
        <v>0</v>
      </c>
      <c r="H48" t="s">
        <v>89</v>
      </c>
      <c r="I48" t="s">
        <v>548</v>
      </c>
      <c r="J48" s="2">
        <v>20000</v>
      </c>
      <c r="K48" s="4" t="s">
        <v>140</v>
      </c>
      <c r="N48" s="2">
        <f t="shared" si="0"/>
        <v>-1325219.8700000003</v>
      </c>
    </row>
    <row r="49" spans="1:14">
      <c r="A49" t="s">
        <v>550</v>
      </c>
      <c r="B49" s="1">
        <v>42521</v>
      </c>
      <c r="C49" t="s">
        <v>81</v>
      </c>
      <c r="D49">
        <v>1</v>
      </c>
      <c r="E49" t="s">
        <v>94</v>
      </c>
      <c r="F49">
        <v>33040</v>
      </c>
      <c r="G49" t="s">
        <v>0</v>
      </c>
      <c r="H49" t="s">
        <v>89</v>
      </c>
      <c r="I49" t="s">
        <v>551</v>
      </c>
      <c r="L49">
        <v>200</v>
      </c>
      <c r="M49" s="4" t="s">
        <v>140</v>
      </c>
      <c r="N49" s="2">
        <f t="shared" si="0"/>
        <v>-1325419.8700000003</v>
      </c>
    </row>
    <row r="50" spans="1:14">
      <c r="A50" t="s">
        <v>552</v>
      </c>
      <c r="B50" s="1">
        <v>42521</v>
      </c>
      <c r="C50" t="s">
        <v>81</v>
      </c>
      <c r="D50">
        <v>1</v>
      </c>
      <c r="E50" t="s">
        <v>94</v>
      </c>
      <c r="F50">
        <v>33040</v>
      </c>
      <c r="G50" t="s">
        <v>0</v>
      </c>
      <c r="H50" t="s">
        <v>89</v>
      </c>
      <c r="I50" t="s">
        <v>553</v>
      </c>
      <c r="J50">
        <v>200</v>
      </c>
      <c r="K50" s="4" t="s">
        <v>140</v>
      </c>
      <c r="N50" s="2">
        <f t="shared" si="0"/>
        <v>-1325219.8700000003</v>
      </c>
    </row>
    <row r="51" spans="1:14">
      <c r="A51" t="s">
        <v>554</v>
      </c>
      <c r="B51" s="1">
        <v>42521</v>
      </c>
      <c r="C51" t="s">
        <v>555</v>
      </c>
      <c r="D51">
        <v>1</v>
      </c>
      <c r="E51" t="s">
        <v>94</v>
      </c>
      <c r="F51">
        <v>33073</v>
      </c>
      <c r="G51" t="s">
        <v>0</v>
      </c>
      <c r="H51" t="s">
        <v>11</v>
      </c>
      <c r="I51" t="s">
        <v>556</v>
      </c>
      <c r="L51" s="2">
        <v>5000</v>
      </c>
      <c r="N51" s="2">
        <f t="shared" si="0"/>
        <v>-1330219.8700000003</v>
      </c>
    </row>
    <row r="52" spans="1:14">
      <c r="I52" t="s">
        <v>652</v>
      </c>
      <c r="J52" s="2">
        <v>486680.19</v>
      </c>
      <c r="L52" s="2">
        <v>335463.57</v>
      </c>
    </row>
    <row r="53" spans="1:14">
      <c r="I53" t="s">
        <v>653</v>
      </c>
      <c r="N53" s="2">
        <f>+N51</f>
        <v>-1330219.8700000003</v>
      </c>
    </row>
    <row r="54" spans="1:14">
      <c r="A54" t="s">
        <v>654</v>
      </c>
      <c r="B54" t="s">
        <v>655</v>
      </c>
      <c r="C54" t="s">
        <v>656</v>
      </c>
      <c r="D54" t="s">
        <v>657</v>
      </c>
      <c r="E54" t="s">
        <v>655</v>
      </c>
      <c r="F54" t="s">
        <v>658</v>
      </c>
      <c r="G54" t="s">
        <v>659</v>
      </c>
      <c r="H54" t="s">
        <v>655</v>
      </c>
      <c r="I54" t="s">
        <v>660</v>
      </c>
      <c r="J54" t="s">
        <v>661</v>
      </c>
      <c r="L54" t="s">
        <v>662</v>
      </c>
      <c r="N54" t="s">
        <v>661</v>
      </c>
    </row>
  </sheetData>
  <autoFilter ref="A9:N54"/>
  <mergeCells count="3">
    <mergeCell ref="F2:I2"/>
    <mergeCell ref="F3:I3"/>
    <mergeCell ref="F4:I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61"/>
  <sheetViews>
    <sheetView topLeftCell="A46" workbookViewId="0">
      <selection activeCell="N9" sqref="N9"/>
    </sheetView>
  </sheetViews>
  <sheetFormatPr baseColWidth="10" defaultRowHeight="15"/>
  <cols>
    <col min="4" max="4" width="3.85546875" bestFit="1" customWidth="1"/>
    <col min="9" max="9" width="39.42578125" bestFit="1" customWidth="1"/>
    <col min="11" max="11" width="3.85546875" style="4" customWidth="1"/>
    <col min="13" max="13" width="3.85546875" style="4" customWidth="1"/>
    <col min="14" max="14" width="12.42578125" bestFit="1" customWidth="1"/>
  </cols>
  <sheetData>
    <row r="1" spans="1:14">
      <c r="K1" s="12"/>
      <c r="L1" s="10"/>
      <c r="M1" s="12"/>
    </row>
    <row r="2" spans="1:14">
      <c r="F2" s="24" t="s">
        <v>990</v>
      </c>
      <c r="G2" s="24"/>
      <c r="H2" s="24"/>
      <c r="I2" s="24"/>
      <c r="K2" s="12"/>
      <c r="L2" s="10"/>
      <c r="M2" s="12"/>
    </row>
    <row r="3" spans="1:14">
      <c r="F3" s="24" t="s">
        <v>991</v>
      </c>
      <c r="G3" s="24"/>
      <c r="H3" s="24"/>
      <c r="I3" s="24"/>
      <c r="K3" s="12"/>
      <c r="L3" s="10"/>
      <c r="M3" s="12"/>
    </row>
    <row r="4" spans="1:14">
      <c r="F4" s="24" t="s">
        <v>997</v>
      </c>
      <c r="G4" s="24"/>
      <c r="H4" s="24"/>
      <c r="I4" s="24"/>
      <c r="K4" s="12"/>
      <c r="L4" s="10"/>
      <c r="M4" s="12"/>
    </row>
    <row r="5" spans="1:14">
      <c r="K5" s="12"/>
      <c r="L5" s="10"/>
      <c r="M5" s="12"/>
    </row>
    <row r="6" spans="1:14">
      <c r="K6" s="12"/>
      <c r="L6" s="10"/>
      <c r="M6" s="12"/>
    </row>
    <row r="7" spans="1:14">
      <c r="A7" s="3" t="s">
        <v>980</v>
      </c>
      <c r="B7" s="3" t="s">
        <v>981</v>
      </c>
      <c r="C7" s="3" t="s">
        <v>982</v>
      </c>
      <c r="D7" s="3"/>
      <c r="E7" s="3"/>
      <c r="F7" s="3" t="s">
        <v>983</v>
      </c>
      <c r="G7" s="3" t="s">
        <v>984</v>
      </c>
      <c r="H7" s="3" t="s">
        <v>985</v>
      </c>
      <c r="I7" s="3" t="s">
        <v>986</v>
      </c>
      <c r="J7" s="3" t="s">
        <v>987</v>
      </c>
      <c r="L7" s="3" t="s">
        <v>988</v>
      </c>
      <c r="N7" s="3" t="s">
        <v>989</v>
      </c>
    </row>
    <row r="8" spans="1:14">
      <c r="I8" t="s">
        <v>1001</v>
      </c>
      <c r="N8" s="2">
        <f>+MAYO!N53</f>
        <v>-1330219.8700000003</v>
      </c>
    </row>
    <row r="9" spans="1:14">
      <c r="A9" t="s">
        <v>186</v>
      </c>
      <c r="B9" s="1">
        <v>42523</v>
      </c>
      <c r="C9" t="s">
        <v>81</v>
      </c>
      <c r="D9">
        <v>1</v>
      </c>
      <c r="E9" t="s">
        <v>94</v>
      </c>
      <c r="F9">
        <v>33122</v>
      </c>
      <c r="G9" t="s">
        <v>0</v>
      </c>
      <c r="H9" t="s">
        <v>89</v>
      </c>
      <c r="I9" t="s">
        <v>557</v>
      </c>
      <c r="L9" s="2">
        <v>3084.64</v>
      </c>
      <c r="M9" s="4" t="s">
        <v>1003</v>
      </c>
      <c r="N9" s="2">
        <f>+N8+J9-L9</f>
        <v>-1333304.5100000002</v>
      </c>
    </row>
    <row r="10" spans="1:14">
      <c r="A10" t="s">
        <v>558</v>
      </c>
      <c r="B10" s="1">
        <v>42523</v>
      </c>
      <c r="C10" t="s">
        <v>81</v>
      </c>
      <c r="D10">
        <v>1</v>
      </c>
      <c r="E10" t="s">
        <v>94</v>
      </c>
      <c r="F10">
        <v>33124</v>
      </c>
      <c r="G10" t="s">
        <v>0</v>
      </c>
      <c r="H10" t="s">
        <v>89</v>
      </c>
      <c r="I10" t="s">
        <v>559</v>
      </c>
      <c r="L10" s="2">
        <v>5000</v>
      </c>
      <c r="N10" s="2">
        <f t="shared" ref="N10:N59" si="0">+N9+J10-L10</f>
        <v>-1338304.5100000002</v>
      </c>
    </row>
    <row r="11" spans="1:14">
      <c r="A11" t="s">
        <v>426</v>
      </c>
      <c r="B11" s="1">
        <v>42523</v>
      </c>
      <c r="C11" t="s">
        <v>81</v>
      </c>
      <c r="D11">
        <v>1</v>
      </c>
      <c r="E11" t="s">
        <v>94</v>
      </c>
      <c r="F11">
        <v>33132</v>
      </c>
      <c r="G11" t="s">
        <v>0</v>
      </c>
      <c r="H11" t="s">
        <v>83</v>
      </c>
      <c r="I11" t="s">
        <v>560</v>
      </c>
      <c r="L11" s="2">
        <v>10000</v>
      </c>
      <c r="N11" s="2">
        <f t="shared" si="0"/>
        <v>-1348304.5100000002</v>
      </c>
    </row>
    <row r="12" spans="1:14">
      <c r="A12" t="s">
        <v>561</v>
      </c>
      <c r="B12" s="1">
        <v>42524</v>
      </c>
      <c r="C12" t="s">
        <v>81</v>
      </c>
      <c r="D12">
        <v>1</v>
      </c>
      <c r="E12" t="s">
        <v>94</v>
      </c>
      <c r="F12">
        <v>33139</v>
      </c>
      <c r="G12" t="s">
        <v>0</v>
      </c>
      <c r="H12" t="s">
        <v>89</v>
      </c>
      <c r="I12" t="s">
        <v>562</v>
      </c>
      <c r="L12" s="2">
        <v>10000</v>
      </c>
      <c r="N12" s="2">
        <f t="shared" si="0"/>
        <v>-1358304.5100000002</v>
      </c>
    </row>
    <row r="13" spans="1:14">
      <c r="A13" t="s">
        <v>563</v>
      </c>
      <c r="B13" s="1">
        <v>42525</v>
      </c>
      <c r="C13" t="s">
        <v>81</v>
      </c>
      <c r="D13">
        <v>1</v>
      </c>
      <c r="E13" t="s">
        <v>94</v>
      </c>
      <c r="F13">
        <v>33020</v>
      </c>
      <c r="G13" t="s">
        <v>0</v>
      </c>
      <c r="H13" t="s">
        <v>83</v>
      </c>
      <c r="I13" t="s">
        <v>564</v>
      </c>
      <c r="J13" s="2">
        <v>10000</v>
      </c>
      <c r="K13" s="4">
        <v>1</v>
      </c>
      <c r="N13" s="2">
        <f t="shared" si="0"/>
        <v>-1348304.5100000002</v>
      </c>
    </row>
    <row r="14" spans="1:14">
      <c r="A14" t="s">
        <v>565</v>
      </c>
      <c r="B14" s="1">
        <v>42527</v>
      </c>
      <c r="C14" t="s">
        <v>81</v>
      </c>
      <c r="D14">
        <v>1</v>
      </c>
      <c r="E14" t="s">
        <v>94</v>
      </c>
      <c r="F14">
        <v>33158</v>
      </c>
      <c r="G14" t="s">
        <v>0</v>
      </c>
      <c r="H14" t="s">
        <v>83</v>
      </c>
      <c r="I14" t="s">
        <v>566</v>
      </c>
      <c r="L14" s="2">
        <v>5000</v>
      </c>
      <c r="N14" s="2">
        <f t="shared" si="0"/>
        <v>-1353304.5100000002</v>
      </c>
    </row>
    <row r="15" spans="1:14">
      <c r="A15" t="s">
        <v>567</v>
      </c>
      <c r="B15" s="1">
        <v>42528</v>
      </c>
      <c r="C15" t="s">
        <v>81</v>
      </c>
      <c r="D15">
        <v>1</v>
      </c>
      <c r="E15" t="s">
        <v>82</v>
      </c>
      <c r="F15">
        <v>33193</v>
      </c>
      <c r="G15" t="s">
        <v>5</v>
      </c>
      <c r="H15" t="s">
        <v>89</v>
      </c>
      <c r="I15" t="s">
        <v>568</v>
      </c>
      <c r="L15" s="2">
        <v>5000</v>
      </c>
      <c r="M15" s="4" t="s">
        <v>1009</v>
      </c>
      <c r="N15" s="2">
        <f t="shared" si="0"/>
        <v>-1358304.5100000002</v>
      </c>
    </row>
    <row r="16" spans="1:14">
      <c r="A16" t="s">
        <v>569</v>
      </c>
      <c r="B16" s="1">
        <v>42529</v>
      </c>
      <c r="C16" t="s">
        <v>81</v>
      </c>
      <c r="D16">
        <v>1</v>
      </c>
      <c r="E16" t="s">
        <v>94</v>
      </c>
      <c r="F16">
        <v>33216</v>
      </c>
      <c r="G16" t="s">
        <v>0</v>
      </c>
      <c r="H16" t="s">
        <v>89</v>
      </c>
      <c r="I16" t="s">
        <v>570</v>
      </c>
      <c r="L16" s="2">
        <v>5000</v>
      </c>
      <c r="M16" s="4" t="s">
        <v>140</v>
      </c>
      <c r="N16" s="2">
        <f t="shared" si="0"/>
        <v>-1363304.5100000002</v>
      </c>
    </row>
    <row r="17" spans="1:14">
      <c r="A17" t="s">
        <v>571</v>
      </c>
      <c r="B17" s="1">
        <v>42529</v>
      </c>
      <c r="C17" t="s">
        <v>81</v>
      </c>
      <c r="D17">
        <v>1</v>
      </c>
      <c r="E17" t="s">
        <v>94</v>
      </c>
      <c r="F17">
        <v>33216</v>
      </c>
      <c r="G17" t="s">
        <v>0</v>
      </c>
      <c r="H17" t="s">
        <v>89</v>
      </c>
      <c r="I17" t="s">
        <v>572</v>
      </c>
      <c r="J17" s="2">
        <v>5000</v>
      </c>
      <c r="K17" s="4" t="s">
        <v>140</v>
      </c>
      <c r="N17" s="2">
        <f t="shared" si="0"/>
        <v>-1358304.5100000002</v>
      </c>
    </row>
    <row r="18" spans="1:14">
      <c r="A18" t="s">
        <v>573</v>
      </c>
      <c r="B18" s="1">
        <v>42531</v>
      </c>
      <c r="C18" t="s">
        <v>81</v>
      </c>
      <c r="D18">
        <v>1</v>
      </c>
      <c r="E18" t="s">
        <v>94</v>
      </c>
      <c r="F18">
        <v>33253</v>
      </c>
      <c r="G18" t="s">
        <v>0</v>
      </c>
      <c r="H18" t="s">
        <v>89</v>
      </c>
      <c r="I18" t="s">
        <v>574</v>
      </c>
      <c r="L18" s="2">
        <v>5000</v>
      </c>
      <c r="M18" s="4" t="s">
        <v>1010</v>
      </c>
      <c r="N18" s="2">
        <f t="shared" si="0"/>
        <v>-1363304.5100000002</v>
      </c>
    </row>
    <row r="19" spans="1:14">
      <c r="A19" t="s">
        <v>575</v>
      </c>
      <c r="B19" s="1">
        <v>42531</v>
      </c>
      <c r="C19" t="s">
        <v>81</v>
      </c>
      <c r="D19">
        <v>1</v>
      </c>
      <c r="E19" t="s">
        <v>94</v>
      </c>
      <c r="F19">
        <v>33256</v>
      </c>
      <c r="G19" t="s">
        <v>0</v>
      </c>
      <c r="H19" t="s">
        <v>89</v>
      </c>
      <c r="I19" t="s">
        <v>576</v>
      </c>
      <c r="L19" s="2">
        <v>1060</v>
      </c>
      <c r="M19" s="4" t="s">
        <v>140</v>
      </c>
      <c r="N19" s="2">
        <f t="shared" si="0"/>
        <v>-1364364.5100000002</v>
      </c>
    </row>
    <row r="20" spans="1:14">
      <c r="A20" t="s">
        <v>323</v>
      </c>
      <c r="B20" s="1">
        <v>42533</v>
      </c>
      <c r="C20" t="s">
        <v>81</v>
      </c>
      <c r="D20">
        <v>1</v>
      </c>
      <c r="E20" t="s">
        <v>94</v>
      </c>
      <c r="F20">
        <v>33270</v>
      </c>
      <c r="G20" t="s">
        <v>0</v>
      </c>
      <c r="H20" t="s">
        <v>83</v>
      </c>
      <c r="I20" t="s">
        <v>577</v>
      </c>
      <c r="L20" s="2">
        <v>1000</v>
      </c>
      <c r="N20" s="2">
        <f t="shared" si="0"/>
        <v>-1365364.5100000002</v>
      </c>
    </row>
    <row r="21" spans="1:14">
      <c r="A21" t="s">
        <v>578</v>
      </c>
      <c r="B21" s="1">
        <v>42536</v>
      </c>
      <c r="C21" t="s">
        <v>579</v>
      </c>
      <c r="D21">
        <v>1</v>
      </c>
      <c r="E21" t="s">
        <v>69</v>
      </c>
      <c r="F21">
        <v>17675</v>
      </c>
      <c r="G21" t="s">
        <v>70</v>
      </c>
      <c r="H21" t="s">
        <v>63</v>
      </c>
      <c r="I21" t="s">
        <v>580</v>
      </c>
      <c r="J21">
        <v>0</v>
      </c>
      <c r="K21" s="4" t="s">
        <v>1007</v>
      </c>
      <c r="N21" s="2">
        <f t="shared" si="0"/>
        <v>-1365364.5100000002</v>
      </c>
    </row>
    <row r="22" spans="1:14">
      <c r="A22" t="s">
        <v>581</v>
      </c>
      <c r="B22" s="1">
        <v>42536</v>
      </c>
      <c r="C22" t="s">
        <v>582</v>
      </c>
      <c r="D22">
        <v>1</v>
      </c>
      <c r="E22" t="s">
        <v>59</v>
      </c>
      <c r="F22">
        <v>2213</v>
      </c>
      <c r="G22" t="s">
        <v>2</v>
      </c>
      <c r="H22" t="s">
        <v>63</v>
      </c>
      <c r="I22" t="s">
        <v>583</v>
      </c>
      <c r="J22" s="2">
        <v>20000</v>
      </c>
      <c r="K22" s="4">
        <v>2</v>
      </c>
      <c r="N22" s="2">
        <f t="shared" si="0"/>
        <v>-1345364.5100000002</v>
      </c>
    </row>
    <row r="23" spans="1:14">
      <c r="A23" t="s">
        <v>584</v>
      </c>
      <c r="B23" s="1">
        <v>42536</v>
      </c>
      <c r="C23" t="s">
        <v>585</v>
      </c>
      <c r="D23">
        <v>1</v>
      </c>
      <c r="E23" t="s">
        <v>59</v>
      </c>
      <c r="F23">
        <v>2214</v>
      </c>
      <c r="G23" t="s">
        <v>2</v>
      </c>
      <c r="H23" t="s">
        <v>63</v>
      </c>
      <c r="I23" t="s">
        <v>586</v>
      </c>
      <c r="J23" s="2">
        <v>5000</v>
      </c>
      <c r="K23" s="4">
        <v>3</v>
      </c>
      <c r="N23" s="2">
        <f t="shared" si="0"/>
        <v>-1340364.5100000002</v>
      </c>
    </row>
    <row r="24" spans="1:14">
      <c r="A24" t="s">
        <v>587</v>
      </c>
      <c r="B24" s="1">
        <v>42536</v>
      </c>
      <c r="C24" t="s">
        <v>588</v>
      </c>
      <c r="D24">
        <v>1</v>
      </c>
      <c r="E24" t="s">
        <v>59</v>
      </c>
      <c r="F24">
        <v>2215</v>
      </c>
      <c r="G24" t="s">
        <v>2</v>
      </c>
      <c r="H24" t="s">
        <v>63</v>
      </c>
      <c r="I24" t="s">
        <v>589</v>
      </c>
      <c r="J24" s="2">
        <v>3084.64</v>
      </c>
      <c r="K24" s="4" t="s">
        <v>1003</v>
      </c>
      <c r="N24" s="2">
        <f t="shared" si="0"/>
        <v>-1337279.8700000003</v>
      </c>
    </row>
    <row r="25" spans="1:14">
      <c r="A25" t="s">
        <v>590</v>
      </c>
      <c r="B25" s="1">
        <v>42536</v>
      </c>
      <c r="C25" t="s">
        <v>591</v>
      </c>
      <c r="D25">
        <v>1</v>
      </c>
      <c r="E25" t="s">
        <v>59</v>
      </c>
      <c r="F25">
        <v>2216</v>
      </c>
      <c r="G25" t="s">
        <v>2</v>
      </c>
      <c r="H25" t="s">
        <v>63</v>
      </c>
      <c r="I25" t="s">
        <v>592</v>
      </c>
      <c r="J25" s="2">
        <v>5000</v>
      </c>
      <c r="K25" s="4" t="s">
        <v>1009</v>
      </c>
      <c r="N25" s="2">
        <f t="shared" si="0"/>
        <v>-1332279.8700000003</v>
      </c>
    </row>
    <row r="26" spans="1:14">
      <c r="A26" t="s">
        <v>593</v>
      </c>
      <c r="B26" s="1">
        <v>42536</v>
      </c>
      <c r="C26" t="s">
        <v>81</v>
      </c>
      <c r="D26">
        <v>1</v>
      </c>
      <c r="E26" t="s">
        <v>94</v>
      </c>
      <c r="F26">
        <v>33333</v>
      </c>
      <c r="G26" t="s">
        <v>0</v>
      </c>
      <c r="H26" t="s">
        <v>83</v>
      </c>
      <c r="I26" t="s">
        <v>594</v>
      </c>
      <c r="L26" s="2">
        <v>1794.95</v>
      </c>
      <c r="M26" s="4" t="s">
        <v>140</v>
      </c>
      <c r="N26" s="2">
        <f t="shared" si="0"/>
        <v>-1334074.8200000003</v>
      </c>
    </row>
    <row r="27" spans="1:14">
      <c r="A27" t="s">
        <v>595</v>
      </c>
      <c r="B27" s="1">
        <v>42536</v>
      </c>
      <c r="C27" t="s">
        <v>81</v>
      </c>
      <c r="D27">
        <v>1</v>
      </c>
      <c r="E27" t="s">
        <v>94</v>
      </c>
      <c r="F27">
        <v>33333</v>
      </c>
      <c r="G27" t="s">
        <v>0</v>
      </c>
      <c r="H27" t="s">
        <v>83</v>
      </c>
      <c r="I27" t="s">
        <v>596</v>
      </c>
      <c r="J27" s="2">
        <v>1794.95</v>
      </c>
      <c r="K27" s="4" t="s">
        <v>140</v>
      </c>
      <c r="N27" s="2">
        <f t="shared" si="0"/>
        <v>-1332279.8700000003</v>
      </c>
    </row>
    <row r="28" spans="1:14">
      <c r="A28" t="s">
        <v>597</v>
      </c>
      <c r="B28" s="1">
        <v>42537</v>
      </c>
      <c r="C28" t="s">
        <v>598</v>
      </c>
      <c r="D28">
        <v>1</v>
      </c>
      <c r="E28" t="s">
        <v>59</v>
      </c>
      <c r="F28">
        <v>2237</v>
      </c>
      <c r="G28" t="s">
        <v>2</v>
      </c>
      <c r="H28" t="s">
        <v>63</v>
      </c>
      <c r="I28" t="s">
        <v>599</v>
      </c>
      <c r="J28" s="2">
        <v>20000</v>
      </c>
      <c r="K28" s="4">
        <v>4</v>
      </c>
      <c r="N28" s="2">
        <f t="shared" si="0"/>
        <v>-1312279.8700000003</v>
      </c>
    </row>
    <row r="29" spans="1:14">
      <c r="A29" t="s">
        <v>600</v>
      </c>
      <c r="B29" s="1">
        <v>42538</v>
      </c>
      <c r="C29" t="s">
        <v>81</v>
      </c>
      <c r="D29">
        <v>1</v>
      </c>
      <c r="E29" t="s">
        <v>94</v>
      </c>
      <c r="F29">
        <v>33379</v>
      </c>
      <c r="G29" t="s">
        <v>0</v>
      </c>
      <c r="H29" t="s">
        <v>83</v>
      </c>
      <c r="I29" t="s">
        <v>316</v>
      </c>
      <c r="L29" s="2">
        <v>100000</v>
      </c>
      <c r="N29" s="2">
        <f t="shared" si="0"/>
        <v>-1412279.8700000003</v>
      </c>
    </row>
    <row r="30" spans="1:14">
      <c r="A30" t="s">
        <v>601</v>
      </c>
      <c r="B30" s="1">
        <v>42539</v>
      </c>
      <c r="C30" t="s">
        <v>81</v>
      </c>
      <c r="D30">
        <v>1</v>
      </c>
      <c r="E30" t="s">
        <v>94</v>
      </c>
      <c r="F30">
        <v>33389</v>
      </c>
      <c r="G30" t="s">
        <v>0</v>
      </c>
      <c r="H30" t="s">
        <v>83</v>
      </c>
      <c r="I30" t="s">
        <v>602</v>
      </c>
      <c r="L30" s="2">
        <v>20000</v>
      </c>
      <c r="M30" s="4" t="s">
        <v>140</v>
      </c>
      <c r="N30" s="2">
        <f t="shared" si="0"/>
        <v>-1432279.8700000003</v>
      </c>
    </row>
    <row r="31" spans="1:14">
      <c r="A31" t="s">
        <v>603</v>
      </c>
      <c r="B31" s="1">
        <v>42539</v>
      </c>
      <c r="C31" t="s">
        <v>81</v>
      </c>
      <c r="D31">
        <v>1</v>
      </c>
      <c r="E31" t="s">
        <v>94</v>
      </c>
      <c r="F31">
        <v>33391</v>
      </c>
      <c r="G31" t="s">
        <v>0</v>
      </c>
      <c r="H31" t="s">
        <v>83</v>
      </c>
      <c r="I31" t="s">
        <v>604</v>
      </c>
      <c r="L31">
        <v>951.86</v>
      </c>
      <c r="M31" s="4" t="s">
        <v>140</v>
      </c>
      <c r="N31" s="2">
        <f t="shared" si="0"/>
        <v>-1433231.7300000004</v>
      </c>
    </row>
    <row r="32" spans="1:14">
      <c r="A32" t="s">
        <v>605</v>
      </c>
      <c r="B32" s="1">
        <v>42539</v>
      </c>
      <c r="C32" t="s">
        <v>81</v>
      </c>
      <c r="D32">
        <v>1</v>
      </c>
      <c r="E32" t="s">
        <v>94</v>
      </c>
      <c r="F32">
        <v>33391</v>
      </c>
      <c r="G32" t="s">
        <v>0</v>
      </c>
      <c r="H32" t="s">
        <v>83</v>
      </c>
      <c r="I32" t="s">
        <v>606</v>
      </c>
      <c r="J32">
        <v>951.86</v>
      </c>
      <c r="K32" s="4" t="s">
        <v>140</v>
      </c>
      <c r="N32" s="2">
        <f t="shared" si="0"/>
        <v>-1432279.8700000003</v>
      </c>
    </row>
    <row r="33" spans="1:14">
      <c r="A33" t="s">
        <v>607</v>
      </c>
      <c r="B33" s="1">
        <v>42541</v>
      </c>
      <c r="C33" t="s">
        <v>81</v>
      </c>
      <c r="D33">
        <v>1</v>
      </c>
      <c r="E33" t="s">
        <v>94</v>
      </c>
      <c r="F33">
        <v>33403</v>
      </c>
      <c r="G33" t="s">
        <v>0</v>
      </c>
      <c r="H33" t="s">
        <v>83</v>
      </c>
      <c r="I33" t="s">
        <v>608</v>
      </c>
      <c r="L33" s="2">
        <v>200000</v>
      </c>
      <c r="M33" s="4" t="s">
        <v>140</v>
      </c>
      <c r="N33" s="2">
        <f t="shared" si="0"/>
        <v>-1632279.8700000003</v>
      </c>
    </row>
    <row r="34" spans="1:14">
      <c r="A34" t="s">
        <v>609</v>
      </c>
      <c r="B34" s="1">
        <v>42541</v>
      </c>
      <c r="C34" t="s">
        <v>81</v>
      </c>
      <c r="D34">
        <v>1</v>
      </c>
      <c r="E34" t="s">
        <v>94</v>
      </c>
      <c r="F34">
        <v>33416</v>
      </c>
      <c r="G34" t="s">
        <v>0</v>
      </c>
      <c r="H34" t="s">
        <v>89</v>
      </c>
      <c r="I34" t="s">
        <v>610</v>
      </c>
      <c r="L34" s="2">
        <v>200000</v>
      </c>
      <c r="M34" s="4" t="s">
        <v>140</v>
      </c>
      <c r="N34" s="2">
        <f t="shared" si="0"/>
        <v>-1832279.8700000003</v>
      </c>
    </row>
    <row r="35" spans="1:14">
      <c r="A35" t="s">
        <v>611</v>
      </c>
      <c r="B35" s="1">
        <v>42541</v>
      </c>
      <c r="C35" t="s">
        <v>81</v>
      </c>
      <c r="D35">
        <v>1</v>
      </c>
      <c r="E35" t="s">
        <v>94</v>
      </c>
      <c r="F35">
        <v>33403</v>
      </c>
      <c r="G35" t="s">
        <v>0</v>
      </c>
      <c r="H35" t="s">
        <v>83</v>
      </c>
      <c r="I35" t="s">
        <v>612</v>
      </c>
      <c r="J35" s="2">
        <v>200000</v>
      </c>
      <c r="K35" s="4" t="s">
        <v>140</v>
      </c>
      <c r="N35" s="2">
        <f t="shared" si="0"/>
        <v>-1632279.8700000003</v>
      </c>
    </row>
    <row r="36" spans="1:14">
      <c r="A36" t="s">
        <v>613</v>
      </c>
      <c r="B36" s="1">
        <v>42542</v>
      </c>
      <c r="C36" t="s">
        <v>81</v>
      </c>
      <c r="D36">
        <v>1</v>
      </c>
      <c r="E36" t="s">
        <v>94</v>
      </c>
      <c r="F36">
        <v>33253</v>
      </c>
      <c r="G36" t="s">
        <v>0</v>
      </c>
      <c r="H36" t="s">
        <v>89</v>
      </c>
      <c r="I36" t="s">
        <v>614</v>
      </c>
      <c r="J36" s="2">
        <v>5000</v>
      </c>
      <c r="K36" s="4" t="s">
        <v>1010</v>
      </c>
      <c r="N36" s="2">
        <f t="shared" si="0"/>
        <v>-1627279.8700000003</v>
      </c>
    </row>
    <row r="37" spans="1:14">
      <c r="A37" t="s">
        <v>521</v>
      </c>
      <c r="B37" s="1">
        <v>42542</v>
      </c>
      <c r="C37" t="s">
        <v>81</v>
      </c>
      <c r="D37">
        <v>1</v>
      </c>
      <c r="E37" t="s">
        <v>94</v>
      </c>
      <c r="F37">
        <v>33434</v>
      </c>
      <c r="G37" t="s">
        <v>0</v>
      </c>
      <c r="H37" t="s">
        <v>83</v>
      </c>
      <c r="I37" t="s">
        <v>615</v>
      </c>
      <c r="L37" s="2">
        <v>5000</v>
      </c>
      <c r="N37" s="2">
        <f t="shared" si="0"/>
        <v>-1632279.8700000003</v>
      </c>
    </row>
    <row r="38" spans="1:14">
      <c r="A38" t="s">
        <v>616</v>
      </c>
      <c r="B38" s="1">
        <v>42542</v>
      </c>
      <c r="C38" t="s">
        <v>81</v>
      </c>
      <c r="D38">
        <v>1</v>
      </c>
      <c r="E38" t="s">
        <v>94</v>
      </c>
      <c r="F38">
        <v>33416</v>
      </c>
      <c r="G38" t="s">
        <v>0</v>
      </c>
      <c r="H38" t="s">
        <v>89</v>
      </c>
      <c r="I38" t="s">
        <v>612</v>
      </c>
      <c r="J38" s="2">
        <v>200000</v>
      </c>
      <c r="K38" s="4" t="s">
        <v>140</v>
      </c>
      <c r="N38" s="2">
        <f t="shared" si="0"/>
        <v>-1432279.8700000003</v>
      </c>
    </row>
    <row r="39" spans="1:14">
      <c r="A39" t="s">
        <v>617</v>
      </c>
      <c r="B39" s="1">
        <v>42542</v>
      </c>
      <c r="C39" t="s">
        <v>81</v>
      </c>
      <c r="D39">
        <v>1</v>
      </c>
      <c r="E39" t="s">
        <v>94</v>
      </c>
      <c r="F39">
        <v>33451</v>
      </c>
      <c r="G39" t="s">
        <v>0</v>
      </c>
      <c r="H39" t="s">
        <v>89</v>
      </c>
      <c r="I39" t="s">
        <v>130</v>
      </c>
      <c r="L39">
        <v>300</v>
      </c>
      <c r="M39" s="4" t="s">
        <v>140</v>
      </c>
      <c r="N39" s="2">
        <f t="shared" si="0"/>
        <v>-1432579.8700000003</v>
      </c>
    </row>
    <row r="40" spans="1:14">
      <c r="A40" t="s">
        <v>618</v>
      </c>
      <c r="B40" s="1">
        <v>42542</v>
      </c>
      <c r="C40" t="s">
        <v>81</v>
      </c>
      <c r="D40">
        <v>1</v>
      </c>
      <c r="E40" t="s">
        <v>94</v>
      </c>
      <c r="F40">
        <v>33451</v>
      </c>
      <c r="G40" t="s">
        <v>0</v>
      </c>
      <c r="H40" t="s">
        <v>89</v>
      </c>
      <c r="I40" t="s">
        <v>353</v>
      </c>
      <c r="J40">
        <v>300</v>
      </c>
      <c r="K40" s="4" t="s">
        <v>140</v>
      </c>
      <c r="N40" s="2">
        <f t="shared" si="0"/>
        <v>-1432279.8700000003</v>
      </c>
    </row>
    <row r="41" spans="1:14">
      <c r="A41" t="s">
        <v>619</v>
      </c>
      <c r="B41" s="1">
        <v>42543</v>
      </c>
      <c r="C41" t="s">
        <v>620</v>
      </c>
      <c r="D41">
        <v>1</v>
      </c>
      <c r="E41" t="s">
        <v>59</v>
      </c>
      <c r="F41">
        <v>2253</v>
      </c>
      <c r="G41" t="s">
        <v>2</v>
      </c>
      <c r="H41" t="s">
        <v>63</v>
      </c>
      <c r="I41" t="s">
        <v>621</v>
      </c>
      <c r="J41" s="2">
        <v>50000</v>
      </c>
      <c r="K41" s="4">
        <v>6</v>
      </c>
      <c r="N41" s="2">
        <f t="shared" si="0"/>
        <v>-1382279.8700000003</v>
      </c>
    </row>
    <row r="42" spans="1:14">
      <c r="A42" t="s">
        <v>417</v>
      </c>
      <c r="B42" s="1">
        <v>42543</v>
      </c>
      <c r="C42" t="s">
        <v>622</v>
      </c>
      <c r="D42">
        <v>1</v>
      </c>
      <c r="E42" t="s">
        <v>59</v>
      </c>
      <c r="F42">
        <v>2255</v>
      </c>
      <c r="G42" t="s">
        <v>2</v>
      </c>
      <c r="H42" t="s">
        <v>63</v>
      </c>
      <c r="I42" t="s">
        <v>623</v>
      </c>
      <c r="J42" s="2">
        <v>5000</v>
      </c>
      <c r="K42" s="4">
        <v>7</v>
      </c>
      <c r="N42" s="2">
        <f t="shared" si="0"/>
        <v>-1377279.8700000003</v>
      </c>
    </row>
    <row r="43" spans="1:14">
      <c r="A43" t="s">
        <v>624</v>
      </c>
      <c r="B43" s="1">
        <v>42544</v>
      </c>
      <c r="C43" t="s">
        <v>81</v>
      </c>
      <c r="D43">
        <v>1</v>
      </c>
      <c r="E43" t="s">
        <v>94</v>
      </c>
      <c r="F43">
        <v>33482</v>
      </c>
      <c r="G43" t="s">
        <v>0</v>
      </c>
      <c r="H43" t="s">
        <v>83</v>
      </c>
      <c r="I43" t="s">
        <v>625</v>
      </c>
      <c r="L43" s="2">
        <v>20000</v>
      </c>
      <c r="N43" s="2">
        <f t="shared" si="0"/>
        <v>-1397279.8700000003</v>
      </c>
    </row>
    <row r="44" spans="1:14">
      <c r="A44" t="s">
        <v>244</v>
      </c>
      <c r="B44" s="1">
        <v>42545</v>
      </c>
      <c r="C44" t="s">
        <v>81</v>
      </c>
      <c r="D44">
        <v>1</v>
      </c>
      <c r="E44" t="s">
        <v>82</v>
      </c>
      <c r="F44">
        <v>33514</v>
      </c>
      <c r="G44" t="s">
        <v>5</v>
      </c>
      <c r="H44" t="s">
        <v>83</v>
      </c>
      <c r="I44" t="s">
        <v>626</v>
      </c>
      <c r="L44" s="2">
        <v>20000</v>
      </c>
      <c r="N44" s="2">
        <f t="shared" si="0"/>
        <v>-1417279.8700000003</v>
      </c>
    </row>
    <row r="45" spans="1:14">
      <c r="A45" t="s">
        <v>365</v>
      </c>
      <c r="B45" s="1">
        <v>42545</v>
      </c>
      <c r="C45" t="s">
        <v>81</v>
      </c>
      <c r="D45">
        <v>1</v>
      </c>
      <c r="E45" t="s">
        <v>94</v>
      </c>
      <c r="F45">
        <v>33518</v>
      </c>
      <c r="G45" t="s">
        <v>0</v>
      </c>
      <c r="H45" t="s">
        <v>83</v>
      </c>
      <c r="I45" t="s">
        <v>682</v>
      </c>
      <c r="L45" s="2">
        <v>1000</v>
      </c>
      <c r="N45" s="2">
        <f t="shared" si="0"/>
        <v>-1418279.8700000003</v>
      </c>
    </row>
    <row r="46" spans="1:14">
      <c r="A46" t="s">
        <v>627</v>
      </c>
      <c r="B46" s="1">
        <v>42545</v>
      </c>
      <c r="C46" t="s">
        <v>81</v>
      </c>
      <c r="D46">
        <v>1</v>
      </c>
      <c r="E46" t="s">
        <v>94</v>
      </c>
      <c r="F46">
        <v>33522</v>
      </c>
      <c r="G46" t="s">
        <v>0</v>
      </c>
      <c r="H46" t="s">
        <v>83</v>
      </c>
      <c r="I46" t="s">
        <v>628</v>
      </c>
      <c r="L46" s="2">
        <v>20000</v>
      </c>
      <c r="M46" s="4" t="s">
        <v>140</v>
      </c>
      <c r="N46" s="2">
        <f t="shared" si="0"/>
        <v>-1438279.8700000003</v>
      </c>
    </row>
    <row r="47" spans="1:14">
      <c r="A47" t="s">
        <v>629</v>
      </c>
      <c r="B47" s="1">
        <v>42545</v>
      </c>
      <c r="C47" t="s">
        <v>81</v>
      </c>
      <c r="D47">
        <v>1</v>
      </c>
      <c r="E47" t="s">
        <v>94</v>
      </c>
      <c r="F47">
        <v>33523</v>
      </c>
      <c r="G47" t="s">
        <v>0</v>
      </c>
      <c r="H47" t="s">
        <v>83</v>
      </c>
      <c r="I47" t="s">
        <v>630</v>
      </c>
      <c r="L47" s="2">
        <v>20000</v>
      </c>
      <c r="N47" s="2">
        <f t="shared" si="0"/>
        <v>-1458279.8700000003</v>
      </c>
    </row>
    <row r="48" spans="1:14">
      <c r="A48" t="s">
        <v>245</v>
      </c>
      <c r="B48" s="1">
        <v>42545</v>
      </c>
      <c r="C48" t="s">
        <v>81</v>
      </c>
      <c r="D48">
        <v>1</v>
      </c>
      <c r="E48" t="s">
        <v>94</v>
      </c>
      <c r="F48">
        <v>33524</v>
      </c>
      <c r="G48" t="s">
        <v>0</v>
      </c>
      <c r="H48" t="s">
        <v>83</v>
      </c>
      <c r="I48" t="s">
        <v>682</v>
      </c>
      <c r="L48" s="2">
        <v>2000</v>
      </c>
      <c r="N48" s="2">
        <f t="shared" si="0"/>
        <v>-1460279.8700000003</v>
      </c>
    </row>
    <row r="49" spans="1:14">
      <c r="A49" t="s">
        <v>631</v>
      </c>
      <c r="B49" s="1">
        <v>42545</v>
      </c>
      <c r="C49" t="s">
        <v>81</v>
      </c>
      <c r="D49">
        <v>1</v>
      </c>
      <c r="E49" t="s">
        <v>94</v>
      </c>
      <c r="F49">
        <v>33522</v>
      </c>
      <c r="G49" t="s">
        <v>0</v>
      </c>
      <c r="H49" t="s">
        <v>83</v>
      </c>
      <c r="I49" t="s">
        <v>632</v>
      </c>
      <c r="J49" s="2">
        <v>20000</v>
      </c>
      <c r="K49" s="4" t="s">
        <v>140</v>
      </c>
      <c r="N49" s="2">
        <f t="shared" si="0"/>
        <v>-1440279.8700000003</v>
      </c>
    </row>
    <row r="50" spans="1:14">
      <c r="A50" t="s">
        <v>633</v>
      </c>
      <c r="B50" s="1">
        <v>42545</v>
      </c>
      <c r="C50" t="s">
        <v>81</v>
      </c>
      <c r="D50">
        <v>1</v>
      </c>
      <c r="E50" t="s">
        <v>94</v>
      </c>
      <c r="F50">
        <v>33389</v>
      </c>
      <c r="G50" t="s">
        <v>0</v>
      </c>
      <c r="H50" t="s">
        <v>83</v>
      </c>
      <c r="I50" t="s">
        <v>634</v>
      </c>
      <c r="J50" s="2">
        <v>20000</v>
      </c>
      <c r="K50" s="4" t="s">
        <v>140</v>
      </c>
      <c r="N50" s="2">
        <f t="shared" si="0"/>
        <v>-1420279.8700000003</v>
      </c>
    </row>
    <row r="51" spans="1:14">
      <c r="A51" t="s">
        <v>635</v>
      </c>
      <c r="B51" s="1">
        <v>42546</v>
      </c>
      <c r="C51" t="s">
        <v>81</v>
      </c>
      <c r="D51">
        <v>1</v>
      </c>
      <c r="E51" t="s">
        <v>94</v>
      </c>
      <c r="F51">
        <v>33549</v>
      </c>
      <c r="G51" t="s">
        <v>0</v>
      </c>
      <c r="H51" t="s">
        <v>83</v>
      </c>
      <c r="I51" t="s">
        <v>636</v>
      </c>
      <c r="L51" s="2">
        <v>2000</v>
      </c>
      <c r="M51" s="4" t="s">
        <v>140</v>
      </c>
      <c r="N51" s="2">
        <f t="shared" si="0"/>
        <v>-1422279.8700000003</v>
      </c>
    </row>
    <row r="52" spans="1:14">
      <c r="A52" t="s">
        <v>637</v>
      </c>
      <c r="B52" s="1">
        <v>42546</v>
      </c>
      <c r="C52" t="s">
        <v>81</v>
      </c>
      <c r="D52">
        <v>1</v>
      </c>
      <c r="E52" t="s">
        <v>94</v>
      </c>
      <c r="F52">
        <v>33549</v>
      </c>
      <c r="G52" t="s">
        <v>0</v>
      </c>
      <c r="H52" t="s">
        <v>83</v>
      </c>
      <c r="I52" t="s">
        <v>638</v>
      </c>
      <c r="J52" s="2">
        <v>2000</v>
      </c>
      <c r="K52" s="4" t="s">
        <v>140</v>
      </c>
      <c r="N52" s="2">
        <f t="shared" si="0"/>
        <v>-1420279.8700000003</v>
      </c>
    </row>
    <row r="53" spans="1:14">
      <c r="A53" t="s">
        <v>639</v>
      </c>
      <c r="B53" s="1">
        <v>42548</v>
      </c>
      <c r="C53" t="s">
        <v>640</v>
      </c>
      <c r="D53">
        <v>1</v>
      </c>
      <c r="E53" t="s">
        <v>69</v>
      </c>
      <c r="F53">
        <v>17714</v>
      </c>
      <c r="G53" t="s">
        <v>70</v>
      </c>
      <c r="H53" t="s">
        <v>63</v>
      </c>
      <c r="I53" t="s">
        <v>576</v>
      </c>
      <c r="J53" s="2">
        <v>1060</v>
      </c>
      <c r="K53" s="4" t="s">
        <v>140</v>
      </c>
      <c r="N53" s="2">
        <f t="shared" si="0"/>
        <v>-1419219.8700000003</v>
      </c>
    </row>
    <row r="54" spans="1:14">
      <c r="A54" t="s">
        <v>641</v>
      </c>
      <c r="B54" s="1">
        <v>42548</v>
      </c>
      <c r="C54" t="s">
        <v>640</v>
      </c>
      <c r="D54">
        <v>1</v>
      </c>
      <c r="E54" t="s">
        <v>69</v>
      </c>
      <c r="F54">
        <v>17714</v>
      </c>
      <c r="G54" t="s">
        <v>70</v>
      </c>
      <c r="H54" t="s">
        <v>63</v>
      </c>
      <c r="I54" t="s">
        <v>642</v>
      </c>
      <c r="L54" s="2">
        <v>1060</v>
      </c>
      <c r="M54" s="4" t="s">
        <v>140</v>
      </c>
      <c r="N54" s="2">
        <f t="shared" si="0"/>
        <v>-1420279.8700000003</v>
      </c>
    </row>
    <row r="55" spans="1:14">
      <c r="A55" t="s">
        <v>643</v>
      </c>
      <c r="B55" s="1">
        <v>42548</v>
      </c>
      <c r="C55" t="s">
        <v>81</v>
      </c>
      <c r="D55">
        <v>1</v>
      </c>
      <c r="E55" t="s">
        <v>82</v>
      </c>
      <c r="F55">
        <v>33564</v>
      </c>
      <c r="G55" t="s">
        <v>5</v>
      </c>
      <c r="H55" t="s">
        <v>83</v>
      </c>
      <c r="I55" t="s">
        <v>644</v>
      </c>
      <c r="L55" s="2">
        <v>20000</v>
      </c>
      <c r="N55" s="2">
        <f t="shared" si="0"/>
        <v>-1440279.8700000003</v>
      </c>
    </row>
    <row r="56" spans="1:14">
      <c r="A56" t="s">
        <v>645</v>
      </c>
      <c r="B56" s="1">
        <v>42549</v>
      </c>
      <c r="C56" t="s">
        <v>646</v>
      </c>
      <c r="D56">
        <v>1</v>
      </c>
      <c r="E56" t="s">
        <v>69</v>
      </c>
      <c r="F56">
        <v>17718</v>
      </c>
      <c r="G56" t="s">
        <v>70</v>
      </c>
      <c r="H56" t="s">
        <v>63</v>
      </c>
      <c r="I56" t="s">
        <v>576</v>
      </c>
      <c r="J56" s="2">
        <v>1060</v>
      </c>
      <c r="K56" s="4" t="s">
        <v>140</v>
      </c>
      <c r="N56" s="2">
        <f t="shared" si="0"/>
        <v>-1439219.8700000003</v>
      </c>
    </row>
    <row r="57" spans="1:14">
      <c r="A57" t="s">
        <v>647</v>
      </c>
      <c r="B57" s="1">
        <v>42549</v>
      </c>
      <c r="C57" t="s">
        <v>81</v>
      </c>
      <c r="D57">
        <v>1</v>
      </c>
      <c r="E57" t="s">
        <v>82</v>
      </c>
      <c r="F57">
        <v>33591</v>
      </c>
      <c r="G57" t="s">
        <v>5</v>
      </c>
      <c r="H57" t="s">
        <v>89</v>
      </c>
      <c r="I57" t="s">
        <v>644</v>
      </c>
      <c r="L57" s="2">
        <v>20000</v>
      </c>
      <c r="N57" s="2">
        <f t="shared" si="0"/>
        <v>-1459219.8700000003</v>
      </c>
    </row>
    <row r="58" spans="1:14">
      <c r="A58" t="s">
        <v>648</v>
      </c>
      <c r="B58" s="1">
        <v>42551</v>
      </c>
      <c r="C58" t="s">
        <v>81</v>
      </c>
      <c r="D58">
        <v>1</v>
      </c>
      <c r="E58" t="s">
        <v>94</v>
      </c>
      <c r="F58">
        <v>33622</v>
      </c>
      <c r="G58" t="s">
        <v>0</v>
      </c>
      <c r="H58" t="s">
        <v>83</v>
      </c>
      <c r="I58" t="s">
        <v>649</v>
      </c>
      <c r="L58" s="2">
        <v>5000</v>
      </c>
      <c r="N58" s="2">
        <f t="shared" si="0"/>
        <v>-1464219.8700000003</v>
      </c>
    </row>
    <row r="59" spans="1:14">
      <c r="A59" t="s">
        <v>650</v>
      </c>
      <c r="B59" s="1">
        <v>42551</v>
      </c>
      <c r="C59" t="s">
        <v>81</v>
      </c>
      <c r="D59">
        <v>1</v>
      </c>
      <c r="E59" t="s">
        <v>94</v>
      </c>
      <c r="F59">
        <v>33640</v>
      </c>
      <c r="G59" t="s">
        <v>0</v>
      </c>
      <c r="H59" t="s">
        <v>89</v>
      </c>
      <c r="I59" t="s">
        <v>651</v>
      </c>
      <c r="L59" s="2">
        <v>20000</v>
      </c>
      <c r="N59" s="2">
        <f t="shared" si="0"/>
        <v>-1484219.8700000003</v>
      </c>
    </row>
    <row r="60" spans="1:14">
      <c r="I60" t="s">
        <v>652</v>
      </c>
      <c r="J60" s="2">
        <v>575913.04</v>
      </c>
      <c r="L60" s="2">
        <v>729251.45</v>
      </c>
    </row>
    <row r="61" spans="1:14">
      <c r="I61" t="s">
        <v>653</v>
      </c>
      <c r="N61" s="2">
        <f>+N59</f>
        <v>-1484219.8700000003</v>
      </c>
    </row>
  </sheetData>
  <autoFilter ref="A9:N61"/>
  <mergeCells count="3">
    <mergeCell ref="F2:I2"/>
    <mergeCell ref="F3:I3"/>
    <mergeCell ref="F4: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69"/>
  <sheetViews>
    <sheetView topLeftCell="A46" workbookViewId="0">
      <selection activeCell="I75" sqref="I75"/>
    </sheetView>
  </sheetViews>
  <sheetFormatPr baseColWidth="10" defaultRowHeight="15"/>
  <cols>
    <col min="4" max="4" width="2.42578125" bestFit="1" customWidth="1"/>
    <col min="6" max="6" width="6" bestFit="1" customWidth="1"/>
    <col min="9" max="9" width="38.85546875" bestFit="1" customWidth="1"/>
    <col min="10" max="10" width="11" bestFit="1" customWidth="1"/>
    <col min="11" max="11" width="2.85546875" style="4" customWidth="1"/>
    <col min="13" max="13" width="2.85546875" style="4" customWidth="1"/>
    <col min="14" max="14" width="12.42578125" bestFit="1" customWidth="1"/>
  </cols>
  <sheetData>
    <row r="1" spans="1:14">
      <c r="K1" s="12"/>
      <c r="L1" s="10"/>
      <c r="M1" s="12"/>
      <c r="N1" s="10"/>
    </row>
    <row r="2" spans="1:14">
      <c r="F2" s="24" t="s">
        <v>990</v>
      </c>
      <c r="G2" s="24"/>
      <c r="H2" s="24"/>
      <c r="I2" s="24"/>
      <c r="K2" s="12"/>
      <c r="L2" s="10"/>
      <c r="M2" s="12"/>
      <c r="N2" s="10"/>
    </row>
    <row r="3" spans="1:14">
      <c r="F3" s="24" t="s">
        <v>991</v>
      </c>
      <c r="G3" s="24"/>
      <c r="H3" s="24"/>
      <c r="I3" s="24"/>
      <c r="K3" s="12"/>
      <c r="L3" s="10"/>
      <c r="M3" s="12"/>
      <c r="N3" s="10"/>
    </row>
    <row r="4" spans="1:14">
      <c r="F4" s="24" t="s">
        <v>998</v>
      </c>
      <c r="G4" s="24"/>
      <c r="H4" s="24"/>
      <c r="I4" s="24"/>
      <c r="K4" s="12"/>
      <c r="L4" s="10"/>
      <c r="M4" s="12"/>
      <c r="N4" s="10"/>
    </row>
    <row r="5" spans="1:14">
      <c r="K5" s="12"/>
      <c r="L5" s="10"/>
      <c r="M5" s="12"/>
      <c r="N5" s="10"/>
    </row>
    <row r="6" spans="1:14">
      <c r="K6" s="12"/>
      <c r="L6" s="10"/>
      <c r="M6" s="12"/>
      <c r="N6" s="10"/>
    </row>
    <row r="7" spans="1:14">
      <c r="A7" s="3" t="s">
        <v>980</v>
      </c>
      <c r="B7" s="3" t="s">
        <v>981</v>
      </c>
      <c r="C7" s="3" t="s">
        <v>982</v>
      </c>
      <c r="D7" s="3"/>
      <c r="E7" s="3"/>
      <c r="F7" s="3" t="s">
        <v>983</v>
      </c>
      <c r="G7" s="3" t="s">
        <v>984</v>
      </c>
      <c r="H7" s="3" t="s">
        <v>985</v>
      </c>
      <c r="I7" s="3" t="s">
        <v>986</v>
      </c>
      <c r="J7" s="3" t="s">
        <v>987</v>
      </c>
      <c r="L7" s="3" t="s">
        <v>988</v>
      </c>
      <c r="N7" s="3" t="s">
        <v>989</v>
      </c>
    </row>
    <row r="8" spans="1:14">
      <c r="I8" t="s">
        <v>1001</v>
      </c>
      <c r="N8" s="2">
        <f>+JUN!N61</f>
        <v>-1484219.8700000003</v>
      </c>
    </row>
    <row r="9" spans="1:14">
      <c r="A9" t="s">
        <v>664</v>
      </c>
      <c r="B9" s="1">
        <v>42552</v>
      </c>
      <c r="C9" t="s">
        <v>81</v>
      </c>
      <c r="D9">
        <v>1</v>
      </c>
      <c r="E9" t="s">
        <v>94</v>
      </c>
      <c r="F9">
        <v>33678</v>
      </c>
      <c r="G9" t="s">
        <v>0</v>
      </c>
      <c r="H9" t="s">
        <v>89</v>
      </c>
      <c r="I9" t="s">
        <v>665</v>
      </c>
      <c r="J9" s="2">
        <v>20000</v>
      </c>
      <c r="K9" s="4">
        <v>1</v>
      </c>
      <c r="N9" s="2">
        <f>+N8+J9-L9</f>
        <v>-1464219.8700000003</v>
      </c>
    </row>
    <row r="10" spans="1:14">
      <c r="A10" t="s">
        <v>666</v>
      </c>
      <c r="B10" s="1">
        <v>42553</v>
      </c>
      <c r="C10" t="s">
        <v>81</v>
      </c>
      <c r="D10">
        <v>1</v>
      </c>
      <c r="E10" t="s">
        <v>82</v>
      </c>
      <c r="F10">
        <v>33693</v>
      </c>
      <c r="G10" t="s">
        <v>5</v>
      </c>
      <c r="H10" t="s">
        <v>83</v>
      </c>
      <c r="I10" t="s">
        <v>667</v>
      </c>
      <c r="L10" s="2">
        <v>5000</v>
      </c>
      <c r="M10" s="4" t="s">
        <v>1003</v>
      </c>
      <c r="N10" s="2">
        <f t="shared" ref="N10:N64" si="0">+N9+J10-L10</f>
        <v>-1469219.8700000003</v>
      </c>
    </row>
    <row r="11" spans="1:14">
      <c r="A11" t="s">
        <v>192</v>
      </c>
      <c r="B11" s="1">
        <v>42556</v>
      </c>
      <c r="C11" t="s">
        <v>770</v>
      </c>
      <c r="D11">
        <v>1</v>
      </c>
      <c r="E11" t="s">
        <v>94</v>
      </c>
      <c r="F11">
        <v>33714</v>
      </c>
      <c r="G11" t="s">
        <v>0</v>
      </c>
      <c r="H11" t="s">
        <v>83</v>
      </c>
      <c r="I11" t="s">
        <v>771</v>
      </c>
      <c r="L11" s="2">
        <v>0</v>
      </c>
      <c r="N11" s="2">
        <f t="shared" si="0"/>
        <v>-1469219.8700000003</v>
      </c>
    </row>
    <row r="12" spans="1:14">
      <c r="A12" t="s">
        <v>93</v>
      </c>
      <c r="B12" s="1">
        <v>42557</v>
      </c>
      <c r="C12" t="s">
        <v>81</v>
      </c>
      <c r="D12">
        <v>1</v>
      </c>
      <c r="E12" t="s">
        <v>94</v>
      </c>
      <c r="F12">
        <v>33732</v>
      </c>
      <c r="G12" t="s">
        <v>0</v>
      </c>
      <c r="H12" t="s">
        <v>668</v>
      </c>
      <c r="I12" t="s">
        <v>669</v>
      </c>
      <c r="L12" s="2">
        <v>5000</v>
      </c>
      <c r="N12" s="2">
        <f t="shared" si="0"/>
        <v>-1474219.8700000003</v>
      </c>
    </row>
    <row r="13" spans="1:14">
      <c r="A13" t="s">
        <v>670</v>
      </c>
      <c r="B13" s="1">
        <v>42557</v>
      </c>
      <c r="C13" t="s">
        <v>81</v>
      </c>
      <c r="D13">
        <v>1</v>
      </c>
      <c r="E13" t="s">
        <v>94</v>
      </c>
      <c r="F13">
        <v>33735</v>
      </c>
      <c r="G13" t="s">
        <v>0</v>
      </c>
      <c r="H13" t="s">
        <v>89</v>
      </c>
      <c r="I13" t="s">
        <v>671</v>
      </c>
      <c r="L13" s="2">
        <v>5000</v>
      </c>
      <c r="N13" s="2">
        <f t="shared" si="0"/>
        <v>-1479219.8700000003</v>
      </c>
    </row>
    <row r="14" spans="1:14">
      <c r="A14" t="s">
        <v>672</v>
      </c>
      <c r="B14" s="1">
        <v>42558</v>
      </c>
      <c r="C14" t="s">
        <v>673</v>
      </c>
      <c r="D14">
        <v>1</v>
      </c>
      <c r="E14" t="s">
        <v>59</v>
      </c>
      <c r="F14">
        <v>2319</v>
      </c>
      <c r="G14" t="s">
        <v>2</v>
      </c>
      <c r="H14" t="s">
        <v>11</v>
      </c>
      <c r="I14" t="s">
        <v>528</v>
      </c>
      <c r="J14" s="2">
        <v>5000</v>
      </c>
      <c r="K14" s="4">
        <v>2</v>
      </c>
      <c r="N14" s="2">
        <f t="shared" si="0"/>
        <v>-1474219.8700000003</v>
      </c>
    </row>
    <row r="15" spans="1:14">
      <c r="A15" t="s">
        <v>674</v>
      </c>
      <c r="B15" s="1">
        <v>42558</v>
      </c>
      <c r="C15" t="s">
        <v>675</v>
      </c>
      <c r="D15">
        <v>1</v>
      </c>
      <c r="E15" t="s">
        <v>59</v>
      </c>
      <c r="F15">
        <v>2320</v>
      </c>
      <c r="G15" t="s">
        <v>2</v>
      </c>
      <c r="H15" t="s">
        <v>11</v>
      </c>
      <c r="I15" t="s">
        <v>615</v>
      </c>
      <c r="J15" s="2">
        <v>5000</v>
      </c>
      <c r="K15" s="4">
        <v>3</v>
      </c>
      <c r="N15" s="2">
        <f t="shared" si="0"/>
        <v>-1469219.8700000003</v>
      </c>
    </row>
    <row r="16" spans="1:14">
      <c r="A16" t="s">
        <v>676</v>
      </c>
      <c r="B16" s="1">
        <v>42558</v>
      </c>
      <c r="C16" t="s">
        <v>677</v>
      </c>
      <c r="D16">
        <v>1</v>
      </c>
      <c r="E16" t="s">
        <v>59</v>
      </c>
      <c r="F16">
        <v>2321</v>
      </c>
      <c r="G16" t="s">
        <v>2</v>
      </c>
      <c r="H16" t="s">
        <v>11</v>
      </c>
      <c r="I16" t="s">
        <v>562</v>
      </c>
      <c r="J16" s="2">
        <v>10000</v>
      </c>
      <c r="K16" s="4">
        <v>4</v>
      </c>
      <c r="N16" s="2">
        <f t="shared" si="0"/>
        <v>-1459219.8700000003</v>
      </c>
    </row>
    <row r="17" spans="1:14">
      <c r="A17" t="s">
        <v>678</v>
      </c>
      <c r="B17" s="1">
        <v>42558</v>
      </c>
      <c r="C17" t="s">
        <v>679</v>
      </c>
      <c r="D17">
        <v>1</v>
      </c>
      <c r="E17" t="s">
        <v>59</v>
      </c>
      <c r="F17">
        <v>2322</v>
      </c>
      <c r="G17" t="s">
        <v>2</v>
      </c>
      <c r="H17" t="s">
        <v>11</v>
      </c>
      <c r="I17" t="s">
        <v>680</v>
      </c>
      <c r="J17" s="2">
        <v>32200</v>
      </c>
      <c r="K17" s="4">
        <v>5</v>
      </c>
      <c r="N17" s="2">
        <f t="shared" si="0"/>
        <v>-1427019.8700000003</v>
      </c>
    </row>
    <row r="18" spans="1:14">
      <c r="A18" t="s">
        <v>681</v>
      </c>
      <c r="B18" s="1">
        <v>42558</v>
      </c>
      <c r="C18" t="s">
        <v>81</v>
      </c>
      <c r="D18">
        <v>1</v>
      </c>
      <c r="E18" t="s">
        <v>94</v>
      </c>
      <c r="F18">
        <v>33740</v>
      </c>
      <c r="G18" t="s">
        <v>0</v>
      </c>
      <c r="H18" t="s">
        <v>668</v>
      </c>
      <c r="I18" t="s">
        <v>682</v>
      </c>
      <c r="L18" s="2">
        <v>5000</v>
      </c>
      <c r="N18" s="2">
        <f t="shared" si="0"/>
        <v>-1432019.8700000003</v>
      </c>
    </row>
    <row r="19" spans="1:14">
      <c r="A19" t="s">
        <v>96</v>
      </c>
      <c r="B19" s="1">
        <v>42558</v>
      </c>
      <c r="C19" t="s">
        <v>81</v>
      </c>
      <c r="D19">
        <v>1</v>
      </c>
      <c r="E19" t="s">
        <v>94</v>
      </c>
      <c r="F19">
        <v>33741</v>
      </c>
      <c r="G19" t="s">
        <v>0</v>
      </c>
      <c r="H19" t="s">
        <v>668</v>
      </c>
      <c r="I19" t="s">
        <v>683</v>
      </c>
      <c r="L19" s="2">
        <v>230000</v>
      </c>
      <c r="N19" s="2">
        <f t="shared" si="0"/>
        <v>-1662019.8700000003</v>
      </c>
    </row>
    <row r="20" spans="1:14">
      <c r="A20" t="s">
        <v>684</v>
      </c>
      <c r="B20" s="1">
        <v>42558</v>
      </c>
      <c r="C20" t="s">
        <v>81</v>
      </c>
      <c r="D20">
        <v>1</v>
      </c>
      <c r="E20" t="s">
        <v>94</v>
      </c>
      <c r="F20">
        <v>33746</v>
      </c>
      <c r="G20" t="s">
        <v>0</v>
      </c>
      <c r="H20" t="s">
        <v>668</v>
      </c>
      <c r="I20" t="s">
        <v>685</v>
      </c>
      <c r="L20" s="2">
        <v>180200</v>
      </c>
      <c r="M20" s="4" t="s">
        <v>140</v>
      </c>
      <c r="N20" s="2">
        <f t="shared" si="0"/>
        <v>-1842219.8700000003</v>
      </c>
    </row>
    <row r="21" spans="1:14">
      <c r="A21" t="s">
        <v>686</v>
      </c>
      <c r="B21" s="1">
        <v>42560</v>
      </c>
      <c r="C21" t="s">
        <v>81</v>
      </c>
      <c r="D21">
        <v>1</v>
      </c>
      <c r="E21" t="s">
        <v>94</v>
      </c>
      <c r="F21">
        <v>33770</v>
      </c>
      <c r="G21" t="s">
        <v>0</v>
      </c>
      <c r="H21" t="s">
        <v>89</v>
      </c>
      <c r="I21" t="s">
        <v>687</v>
      </c>
      <c r="L21" s="2">
        <v>3000</v>
      </c>
      <c r="N21" s="2">
        <f t="shared" si="0"/>
        <v>-1845219.8700000003</v>
      </c>
    </row>
    <row r="22" spans="1:14">
      <c r="A22" t="s">
        <v>688</v>
      </c>
      <c r="B22" s="1">
        <v>42562</v>
      </c>
      <c r="C22" t="s">
        <v>689</v>
      </c>
      <c r="D22">
        <v>1</v>
      </c>
      <c r="E22" t="s">
        <v>53</v>
      </c>
      <c r="F22">
        <v>29561</v>
      </c>
      <c r="G22" t="s">
        <v>1</v>
      </c>
      <c r="H22" t="s">
        <v>11</v>
      </c>
      <c r="I22" t="s">
        <v>690</v>
      </c>
      <c r="J22" s="2">
        <v>180200</v>
      </c>
      <c r="K22" s="4" t="s">
        <v>140</v>
      </c>
      <c r="N22" s="2">
        <f t="shared" si="0"/>
        <v>-1665019.8700000003</v>
      </c>
    </row>
    <row r="23" spans="1:14">
      <c r="A23" t="s">
        <v>691</v>
      </c>
      <c r="B23" s="1">
        <v>42562</v>
      </c>
      <c r="C23" t="s">
        <v>81</v>
      </c>
      <c r="D23">
        <v>1</v>
      </c>
      <c r="E23" t="s">
        <v>82</v>
      </c>
      <c r="F23">
        <v>33785</v>
      </c>
      <c r="G23" t="s">
        <v>5</v>
      </c>
      <c r="H23" t="s">
        <v>668</v>
      </c>
      <c r="I23" t="s">
        <v>692</v>
      </c>
      <c r="L23" s="2">
        <v>5000</v>
      </c>
      <c r="M23" s="4" t="s">
        <v>1009</v>
      </c>
      <c r="N23" s="2">
        <f t="shared" si="0"/>
        <v>-1670019.8700000003</v>
      </c>
    </row>
    <row r="24" spans="1:14">
      <c r="A24" t="s">
        <v>693</v>
      </c>
      <c r="B24" s="1">
        <v>42563</v>
      </c>
      <c r="D24">
        <v>1</v>
      </c>
      <c r="E24" t="s">
        <v>10</v>
      </c>
      <c r="F24">
        <v>29189</v>
      </c>
      <c r="G24" t="s">
        <v>3</v>
      </c>
      <c r="H24" t="s">
        <v>11</v>
      </c>
      <c r="I24" t="s">
        <v>694</v>
      </c>
      <c r="L24" s="2">
        <v>248323.88</v>
      </c>
      <c r="N24" s="2">
        <f t="shared" si="0"/>
        <v>-1918343.7500000005</v>
      </c>
    </row>
    <row r="25" spans="1:14">
      <c r="A25" t="s">
        <v>695</v>
      </c>
      <c r="B25" s="1">
        <v>42564</v>
      </c>
      <c r="C25" t="s">
        <v>81</v>
      </c>
      <c r="D25">
        <v>1</v>
      </c>
      <c r="E25" t="s">
        <v>94</v>
      </c>
      <c r="F25">
        <v>32980</v>
      </c>
      <c r="G25" t="s">
        <v>0</v>
      </c>
      <c r="H25" t="s">
        <v>89</v>
      </c>
      <c r="I25" t="s">
        <v>696</v>
      </c>
      <c r="J25" s="2">
        <v>4000</v>
      </c>
      <c r="K25" s="4">
        <v>6</v>
      </c>
      <c r="N25" s="2">
        <f t="shared" si="0"/>
        <v>-1914343.7500000005</v>
      </c>
    </row>
    <row r="26" spans="1:14">
      <c r="A26" t="s">
        <v>584</v>
      </c>
      <c r="B26" s="1">
        <v>42565</v>
      </c>
      <c r="C26" t="s">
        <v>697</v>
      </c>
      <c r="D26">
        <v>1</v>
      </c>
      <c r="E26" t="s">
        <v>59</v>
      </c>
      <c r="F26">
        <v>2337</v>
      </c>
      <c r="G26" t="s">
        <v>2</v>
      </c>
      <c r="H26" t="s">
        <v>11</v>
      </c>
      <c r="I26" t="s">
        <v>698</v>
      </c>
      <c r="J26">
        <v>500</v>
      </c>
      <c r="K26" s="4">
        <v>4</v>
      </c>
      <c r="N26" s="2">
        <f t="shared" si="0"/>
        <v>-1913843.7500000005</v>
      </c>
    </row>
    <row r="27" spans="1:14">
      <c r="A27" t="s">
        <v>587</v>
      </c>
      <c r="B27" s="1">
        <v>42565</v>
      </c>
      <c r="C27" t="s">
        <v>699</v>
      </c>
      <c r="D27">
        <v>1</v>
      </c>
      <c r="E27" t="s">
        <v>59</v>
      </c>
      <c r="F27">
        <v>2338</v>
      </c>
      <c r="G27" t="s">
        <v>2</v>
      </c>
      <c r="H27" t="s">
        <v>11</v>
      </c>
      <c r="I27" t="s">
        <v>700</v>
      </c>
      <c r="J27" s="2">
        <v>5000</v>
      </c>
      <c r="K27" s="4">
        <v>8</v>
      </c>
      <c r="N27" s="2">
        <f t="shared" si="0"/>
        <v>-1908843.7500000005</v>
      </c>
    </row>
    <row r="28" spans="1:14">
      <c r="A28" t="s">
        <v>590</v>
      </c>
      <c r="B28" s="1">
        <v>42565</v>
      </c>
      <c r="C28" t="s">
        <v>701</v>
      </c>
      <c r="D28">
        <v>1</v>
      </c>
      <c r="E28" t="s">
        <v>59</v>
      </c>
      <c r="F28">
        <v>2339</v>
      </c>
      <c r="G28" t="s">
        <v>2</v>
      </c>
      <c r="H28" t="s">
        <v>11</v>
      </c>
      <c r="I28" t="s">
        <v>702</v>
      </c>
      <c r="J28" s="2">
        <v>5000</v>
      </c>
      <c r="K28" s="4">
        <v>9</v>
      </c>
      <c r="N28" s="2">
        <f t="shared" si="0"/>
        <v>-1903843.7500000005</v>
      </c>
    </row>
    <row r="29" spans="1:14">
      <c r="A29" t="s">
        <v>68</v>
      </c>
      <c r="B29" s="1">
        <v>42565</v>
      </c>
      <c r="C29" t="s">
        <v>703</v>
      </c>
      <c r="D29">
        <v>1</v>
      </c>
      <c r="E29" t="s">
        <v>59</v>
      </c>
      <c r="F29">
        <v>2340</v>
      </c>
      <c r="G29" t="s">
        <v>2</v>
      </c>
      <c r="H29" t="s">
        <v>11</v>
      </c>
      <c r="I29" t="s">
        <v>704</v>
      </c>
      <c r="J29" s="2">
        <v>5000</v>
      </c>
      <c r="K29" s="4">
        <v>7</v>
      </c>
      <c r="N29" s="2">
        <f t="shared" si="0"/>
        <v>-1898843.7500000005</v>
      </c>
    </row>
    <row r="30" spans="1:14">
      <c r="A30" t="s">
        <v>489</v>
      </c>
      <c r="B30" s="1">
        <v>42565</v>
      </c>
      <c r="C30" t="s">
        <v>705</v>
      </c>
      <c r="D30">
        <v>1</v>
      </c>
      <c r="E30" t="s">
        <v>59</v>
      </c>
      <c r="F30">
        <v>2341</v>
      </c>
      <c r="G30" t="s">
        <v>2</v>
      </c>
      <c r="H30" t="s">
        <v>11</v>
      </c>
      <c r="I30" t="s">
        <v>706</v>
      </c>
      <c r="J30" s="2">
        <v>5000</v>
      </c>
      <c r="K30" s="4">
        <v>10</v>
      </c>
      <c r="N30" s="2">
        <f t="shared" si="0"/>
        <v>-1893843.7500000005</v>
      </c>
    </row>
    <row r="31" spans="1:14">
      <c r="A31" t="s">
        <v>110</v>
      </c>
      <c r="B31" s="1">
        <v>42565</v>
      </c>
      <c r="C31" t="s">
        <v>772</v>
      </c>
      <c r="D31">
        <v>1</v>
      </c>
      <c r="E31" t="s">
        <v>94</v>
      </c>
      <c r="F31">
        <v>33836</v>
      </c>
      <c r="G31" t="s">
        <v>0</v>
      </c>
      <c r="H31" t="s">
        <v>668</v>
      </c>
      <c r="I31" t="s">
        <v>773</v>
      </c>
      <c r="L31" s="2">
        <v>0</v>
      </c>
      <c r="N31" s="2">
        <f t="shared" si="0"/>
        <v>-1893843.7500000005</v>
      </c>
    </row>
    <row r="32" spans="1:14">
      <c r="A32" t="s">
        <v>707</v>
      </c>
      <c r="B32" s="1">
        <v>42566</v>
      </c>
      <c r="C32" t="s">
        <v>1011</v>
      </c>
      <c r="D32">
        <v>1</v>
      </c>
      <c r="E32" t="s">
        <v>10</v>
      </c>
      <c r="F32">
        <v>29201</v>
      </c>
      <c r="G32" t="s">
        <v>3</v>
      </c>
      <c r="H32" t="s">
        <v>11</v>
      </c>
      <c r="I32" t="s">
        <v>1012</v>
      </c>
      <c r="J32" s="2">
        <v>200000</v>
      </c>
      <c r="K32" s="4">
        <v>11</v>
      </c>
      <c r="N32" s="2">
        <f t="shared" si="0"/>
        <v>-1693843.7500000005</v>
      </c>
    </row>
    <row r="33" spans="1:14">
      <c r="A33" t="s">
        <v>708</v>
      </c>
      <c r="B33" s="1">
        <v>42566</v>
      </c>
      <c r="C33" t="s">
        <v>81</v>
      </c>
      <c r="D33">
        <v>1</v>
      </c>
      <c r="E33" t="s">
        <v>94</v>
      </c>
      <c r="F33">
        <v>33856</v>
      </c>
      <c r="G33" t="s">
        <v>0</v>
      </c>
      <c r="H33" t="s">
        <v>668</v>
      </c>
      <c r="I33" t="s">
        <v>709</v>
      </c>
      <c r="L33">
        <v>700</v>
      </c>
      <c r="M33" s="4" t="s">
        <v>140</v>
      </c>
      <c r="N33" s="2">
        <f t="shared" si="0"/>
        <v>-1694543.7500000005</v>
      </c>
    </row>
    <row r="34" spans="1:14">
      <c r="A34" t="s">
        <v>710</v>
      </c>
      <c r="B34" s="1">
        <v>42566</v>
      </c>
      <c r="C34" t="s">
        <v>81</v>
      </c>
      <c r="D34">
        <v>1</v>
      </c>
      <c r="E34" t="s">
        <v>94</v>
      </c>
      <c r="F34">
        <v>33856</v>
      </c>
      <c r="G34" t="s">
        <v>0</v>
      </c>
      <c r="H34" t="s">
        <v>668</v>
      </c>
      <c r="I34" t="s">
        <v>711</v>
      </c>
      <c r="J34">
        <v>700</v>
      </c>
      <c r="K34" s="4" t="s">
        <v>140</v>
      </c>
      <c r="N34" s="2">
        <f t="shared" si="0"/>
        <v>-1693843.7500000005</v>
      </c>
    </row>
    <row r="35" spans="1:14">
      <c r="A35" t="s">
        <v>712</v>
      </c>
      <c r="B35" s="1">
        <v>42566</v>
      </c>
      <c r="C35" t="s">
        <v>81</v>
      </c>
      <c r="D35">
        <v>1</v>
      </c>
      <c r="E35" t="s">
        <v>94</v>
      </c>
      <c r="F35">
        <v>33860</v>
      </c>
      <c r="G35" t="s">
        <v>0</v>
      </c>
      <c r="H35" t="s">
        <v>668</v>
      </c>
      <c r="I35" t="s">
        <v>713</v>
      </c>
      <c r="L35" s="2">
        <v>5000</v>
      </c>
      <c r="N35" s="2">
        <f t="shared" si="0"/>
        <v>-1698843.7500000005</v>
      </c>
    </row>
    <row r="36" spans="1:14">
      <c r="A36" t="s">
        <v>714</v>
      </c>
      <c r="B36" s="1">
        <v>42569</v>
      </c>
      <c r="C36" t="s">
        <v>715</v>
      </c>
      <c r="D36">
        <v>1</v>
      </c>
      <c r="E36" t="s">
        <v>69</v>
      </c>
      <c r="F36">
        <v>17803</v>
      </c>
      <c r="G36" t="s">
        <v>70</v>
      </c>
      <c r="H36" t="s">
        <v>63</v>
      </c>
      <c r="I36" t="s">
        <v>716</v>
      </c>
      <c r="J36" s="2">
        <v>45000</v>
      </c>
      <c r="K36" s="4">
        <v>12</v>
      </c>
      <c r="N36" s="2">
        <f t="shared" si="0"/>
        <v>-1653843.7500000005</v>
      </c>
    </row>
    <row r="37" spans="1:14">
      <c r="A37" t="s">
        <v>439</v>
      </c>
      <c r="B37" s="1">
        <v>42569</v>
      </c>
      <c r="C37" t="s">
        <v>81</v>
      </c>
      <c r="D37">
        <v>1</v>
      </c>
      <c r="E37" t="s">
        <v>94</v>
      </c>
      <c r="F37">
        <v>33894</v>
      </c>
      <c r="G37" t="s">
        <v>0</v>
      </c>
      <c r="H37" t="s">
        <v>668</v>
      </c>
      <c r="I37" t="s">
        <v>717</v>
      </c>
      <c r="L37" s="2">
        <v>7000</v>
      </c>
      <c r="N37" s="2">
        <f t="shared" si="0"/>
        <v>-1660843.7500000005</v>
      </c>
    </row>
    <row r="38" spans="1:14">
      <c r="A38" t="s">
        <v>718</v>
      </c>
      <c r="B38" s="1">
        <v>42570</v>
      </c>
      <c r="C38" t="s">
        <v>81</v>
      </c>
      <c r="D38">
        <v>1</v>
      </c>
      <c r="E38" t="s">
        <v>94</v>
      </c>
      <c r="F38">
        <v>33918</v>
      </c>
      <c r="G38" t="s">
        <v>0</v>
      </c>
      <c r="H38" t="s">
        <v>89</v>
      </c>
      <c r="I38" t="s">
        <v>719</v>
      </c>
      <c r="L38" s="2">
        <v>229500</v>
      </c>
      <c r="M38" s="4" t="s">
        <v>140</v>
      </c>
      <c r="N38" s="2">
        <f t="shared" si="0"/>
        <v>-1890343.7500000005</v>
      </c>
    </row>
    <row r="39" spans="1:14">
      <c r="A39" t="s">
        <v>720</v>
      </c>
      <c r="B39" s="1">
        <v>42570</v>
      </c>
      <c r="C39" t="s">
        <v>81</v>
      </c>
      <c r="D39">
        <v>1</v>
      </c>
      <c r="E39" t="s">
        <v>94</v>
      </c>
      <c r="F39">
        <v>33918</v>
      </c>
      <c r="G39" t="s">
        <v>0</v>
      </c>
      <c r="H39" t="s">
        <v>89</v>
      </c>
      <c r="I39" t="s">
        <v>721</v>
      </c>
      <c r="J39" s="2">
        <v>229500</v>
      </c>
      <c r="K39" s="4" t="s">
        <v>140</v>
      </c>
      <c r="N39" s="2">
        <f t="shared" si="0"/>
        <v>-1660843.7500000005</v>
      </c>
    </row>
    <row r="40" spans="1:14">
      <c r="A40" t="s">
        <v>71</v>
      </c>
      <c r="B40" s="1">
        <v>42571</v>
      </c>
      <c r="C40" t="s">
        <v>722</v>
      </c>
      <c r="D40">
        <v>1</v>
      </c>
      <c r="E40" t="s">
        <v>59</v>
      </c>
      <c r="F40">
        <v>2360</v>
      </c>
      <c r="G40" t="s">
        <v>2</v>
      </c>
      <c r="H40" t="s">
        <v>63</v>
      </c>
      <c r="I40" t="s">
        <v>723</v>
      </c>
      <c r="J40" s="2">
        <v>1000</v>
      </c>
      <c r="K40" s="4">
        <v>13</v>
      </c>
      <c r="N40" s="2">
        <f t="shared" si="0"/>
        <v>-1659843.7500000005</v>
      </c>
    </row>
    <row r="41" spans="1:14">
      <c r="A41" t="s">
        <v>162</v>
      </c>
      <c r="B41" s="1">
        <v>42573</v>
      </c>
      <c r="C41" t="s">
        <v>724</v>
      </c>
      <c r="D41">
        <v>1</v>
      </c>
      <c r="E41" t="s">
        <v>69</v>
      </c>
      <c r="F41">
        <v>17823</v>
      </c>
      <c r="G41" t="s">
        <v>70</v>
      </c>
      <c r="H41" t="s">
        <v>63</v>
      </c>
      <c r="I41" t="s">
        <v>725</v>
      </c>
      <c r="J41" s="2">
        <v>60000</v>
      </c>
      <c r="K41" s="4">
        <v>14</v>
      </c>
      <c r="N41" s="2">
        <f t="shared" si="0"/>
        <v>-1599843.7500000005</v>
      </c>
    </row>
    <row r="42" spans="1:14">
      <c r="A42" t="s">
        <v>726</v>
      </c>
      <c r="B42" s="1">
        <v>42573</v>
      </c>
      <c r="C42" t="s">
        <v>81</v>
      </c>
      <c r="D42">
        <v>1</v>
      </c>
      <c r="E42" t="s">
        <v>82</v>
      </c>
      <c r="F42">
        <v>33974</v>
      </c>
      <c r="G42" t="s">
        <v>5</v>
      </c>
      <c r="H42" t="s">
        <v>89</v>
      </c>
      <c r="I42" t="s">
        <v>727</v>
      </c>
      <c r="L42" s="2">
        <v>5000</v>
      </c>
      <c r="N42" s="2">
        <f t="shared" si="0"/>
        <v>-1604843.7500000005</v>
      </c>
    </row>
    <row r="43" spans="1:14">
      <c r="A43" t="s">
        <v>447</v>
      </c>
      <c r="B43" s="1">
        <v>42573</v>
      </c>
      <c r="C43" t="s">
        <v>81</v>
      </c>
      <c r="D43">
        <v>1</v>
      </c>
      <c r="E43" t="s">
        <v>82</v>
      </c>
      <c r="F43">
        <v>33982</v>
      </c>
      <c r="G43" t="s">
        <v>5</v>
      </c>
      <c r="H43" t="s">
        <v>89</v>
      </c>
      <c r="I43" t="s">
        <v>728</v>
      </c>
      <c r="L43" s="2">
        <v>10000</v>
      </c>
      <c r="N43" s="2">
        <f t="shared" si="0"/>
        <v>-1614843.7500000005</v>
      </c>
    </row>
    <row r="44" spans="1:14">
      <c r="A44" t="s">
        <v>729</v>
      </c>
      <c r="B44" s="1">
        <v>42573</v>
      </c>
      <c r="C44" t="s">
        <v>81</v>
      </c>
      <c r="D44">
        <v>1</v>
      </c>
      <c r="E44" t="s">
        <v>94</v>
      </c>
      <c r="F44">
        <v>33983</v>
      </c>
      <c r="G44" t="s">
        <v>0</v>
      </c>
      <c r="H44" t="s">
        <v>89</v>
      </c>
      <c r="I44" t="s">
        <v>730</v>
      </c>
      <c r="L44" s="2">
        <v>5000</v>
      </c>
      <c r="N44" s="2">
        <f t="shared" si="0"/>
        <v>-1619843.7500000005</v>
      </c>
    </row>
    <row r="45" spans="1:14">
      <c r="A45" t="s">
        <v>731</v>
      </c>
      <c r="B45" s="1">
        <v>42574</v>
      </c>
      <c r="C45" t="s">
        <v>81</v>
      </c>
      <c r="D45">
        <v>1</v>
      </c>
      <c r="E45" t="s">
        <v>94</v>
      </c>
      <c r="F45">
        <v>33996</v>
      </c>
      <c r="G45" t="s">
        <v>0</v>
      </c>
      <c r="H45" t="s">
        <v>89</v>
      </c>
      <c r="I45" t="s">
        <v>474</v>
      </c>
      <c r="L45" s="2">
        <v>5000</v>
      </c>
      <c r="N45" s="2">
        <f t="shared" si="0"/>
        <v>-1624843.7500000005</v>
      </c>
    </row>
    <row r="46" spans="1:14">
      <c r="A46" t="s">
        <v>732</v>
      </c>
      <c r="B46" s="1">
        <v>42574</v>
      </c>
      <c r="C46" t="s">
        <v>81</v>
      </c>
      <c r="D46">
        <v>1</v>
      </c>
      <c r="E46" t="s">
        <v>82</v>
      </c>
      <c r="F46">
        <v>33997</v>
      </c>
      <c r="G46" t="s">
        <v>5</v>
      </c>
      <c r="H46" t="s">
        <v>89</v>
      </c>
      <c r="I46" t="s">
        <v>733</v>
      </c>
      <c r="L46" s="2">
        <v>5000</v>
      </c>
      <c r="N46" s="2">
        <f t="shared" si="0"/>
        <v>-1629843.7500000005</v>
      </c>
    </row>
    <row r="47" spans="1:14" ht="18" customHeight="1">
      <c r="A47" t="s">
        <v>734</v>
      </c>
      <c r="B47" s="1">
        <v>42576</v>
      </c>
      <c r="C47" t="s">
        <v>81</v>
      </c>
      <c r="D47">
        <v>1</v>
      </c>
      <c r="E47" t="s">
        <v>10</v>
      </c>
      <c r="F47">
        <v>29202</v>
      </c>
      <c r="G47" t="s">
        <v>3</v>
      </c>
      <c r="H47" t="s">
        <v>11</v>
      </c>
      <c r="I47" t="s">
        <v>735</v>
      </c>
      <c r="J47" s="2">
        <v>5000</v>
      </c>
      <c r="K47" s="4">
        <v>15</v>
      </c>
      <c r="N47" s="2">
        <f t="shared" si="0"/>
        <v>-1624843.7500000005</v>
      </c>
    </row>
    <row r="48" spans="1:14">
      <c r="A48" t="s">
        <v>736</v>
      </c>
      <c r="B48" s="1">
        <v>42577</v>
      </c>
      <c r="C48" t="s">
        <v>81</v>
      </c>
      <c r="D48">
        <v>1</v>
      </c>
      <c r="E48" t="s">
        <v>94</v>
      </c>
      <c r="F48">
        <v>34028</v>
      </c>
      <c r="G48" t="s">
        <v>0</v>
      </c>
      <c r="H48" t="s">
        <v>668</v>
      </c>
      <c r="I48" t="s">
        <v>737</v>
      </c>
      <c r="L48" s="2">
        <v>5000</v>
      </c>
      <c r="N48" s="2">
        <f t="shared" si="0"/>
        <v>-1629843.7500000005</v>
      </c>
    </row>
    <row r="49" spans="1:14">
      <c r="A49" t="s">
        <v>738</v>
      </c>
      <c r="B49" s="1">
        <v>42577</v>
      </c>
      <c r="C49" t="s">
        <v>81</v>
      </c>
      <c r="D49">
        <v>1</v>
      </c>
      <c r="E49" t="s">
        <v>94</v>
      </c>
      <c r="F49">
        <v>34030</v>
      </c>
      <c r="G49" t="s">
        <v>0</v>
      </c>
      <c r="H49" t="s">
        <v>668</v>
      </c>
      <c r="I49" t="s">
        <v>739</v>
      </c>
      <c r="L49" s="2">
        <v>1000</v>
      </c>
      <c r="N49" s="2">
        <f t="shared" si="0"/>
        <v>-1630843.7500000005</v>
      </c>
    </row>
    <row r="50" spans="1:14">
      <c r="A50" t="s">
        <v>740</v>
      </c>
      <c r="B50" s="1">
        <v>42578</v>
      </c>
      <c r="C50" t="s">
        <v>741</v>
      </c>
      <c r="D50">
        <v>1</v>
      </c>
      <c r="E50" t="s">
        <v>59</v>
      </c>
      <c r="F50">
        <v>2382</v>
      </c>
      <c r="G50" t="s">
        <v>2</v>
      </c>
      <c r="H50" t="s">
        <v>63</v>
      </c>
      <c r="I50" t="s">
        <v>742</v>
      </c>
      <c r="J50" s="2">
        <v>5000</v>
      </c>
      <c r="K50" s="4" t="s">
        <v>1003</v>
      </c>
      <c r="N50" s="2">
        <f t="shared" si="0"/>
        <v>-1625843.7500000005</v>
      </c>
    </row>
    <row r="51" spans="1:14">
      <c r="A51" t="s">
        <v>743</v>
      </c>
      <c r="B51" s="1">
        <v>42578</v>
      </c>
      <c r="C51" t="s">
        <v>744</v>
      </c>
      <c r="D51">
        <v>1</v>
      </c>
      <c r="E51" t="s">
        <v>59</v>
      </c>
      <c r="F51">
        <v>2383</v>
      </c>
      <c r="G51" t="s">
        <v>2</v>
      </c>
      <c r="H51" t="s">
        <v>63</v>
      </c>
      <c r="I51" t="s">
        <v>745</v>
      </c>
      <c r="J51" s="2">
        <v>1500</v>
      </c>
      <c r="K51" s="4">
        <v>16</v>
      </c>
      <c r="N51" s="2">
        <f t="shared" si="0"/>
        <v>-1624343.7500000005</v>
      </c>
    </row>
    <row r="52" spans="1:14">
      <c r="A52" t="s">
        <v>746</v>
      </c>
      <c r="B52" s="1">
        <v>42578</v>
      </c>
      <c r="C52" t="s">
        <v>747</v>
      </c>
      <c r="D52">
        <v>1</v>
      </c>
      <c r="E52" t="s">
        <v>59</v>
      </c>
      <c r="F52">
        <v>2384</v>
      </c>
      <c r="G52" t="s">
        <v>2</v>
      </c>
      <c r="H52" t="s">
        <v>63</v>
      </c>
      <c r="I52" t="s">
        <v>748</v>
      </c>
      <c r="J52" s="2">
        <v>5000</v>
      </c>
      <c r="K52" s="4" t="s">
        <v>1009</v>
      </c>
      <c r="N52" s="2">
        <f t="shared" si="0"/>
        <v>-1619343.7500000005</v>
      </c>
    </row>
    <row r="53" spans="1:14">
      <c r="A53" t="s">
        <v>549</v>
      </c>
      <c r="B53" s="1">
        <v>42578</v>
      </c>
      <c r="C53" t="s">
        <v>81</v>
      </c>
      <c r="D53">
        <v>1</v>
      </c>
      <c r="E53" t="s">
        <v>94</v>
      </c>
      <c r="F53">
        <v>34065</v>
      </c>
      <c r="G53" t="s">
        <v>0</v>
      </c>
      <c r="H53" t="s">
        <v>668</v>
      </c>
      <c r="I53" t="s">
        <v>749</v>
      </c>
      <c r="L53">
        <v>175</v>
      </c>
      <c r="N53" s="2">
        <f t="shared" si="0"/>
        <v>-1619518.7500000005</v>
      </c>
    </row>
    <row r="54" spans="1:14">
      <c r="A54" t="s">
        <v>750</v>
      </c>
      <c r="B54" s="1">
        <v>42579</v>
      </c>
      <c r="C54" t="s">
        <v>81</v>
      </c>
      <c r="D54">
        <v>1</v>
      </c>
      <c r="E54" t="s">
        <v>94</v>
      </c>
      <c r="F54">
        <v>34084</v>
      </c>
      <c r="G54" t="s">
        <v>0</v>
      </c>
      <c r="H54" t="s">
        <v>668</v>
      </c>
      <c r="I54" t="s">
        <v>751</v>
      </c>
      <c r="L54" s="2">
        <v>13000</v>
      </c>
      <c r="N54" s="2">
        <f t="shared" si="0"/>
        <v>-1632518.7500000005</v>
      </c>
    </row>
    <row r="55" spans="1:14">
      <c r="A55" t="s">
        <v>752</v>
      </c>
      <c r="B55" s="1">
        <v>42579</v>
      </c>
      <c r="C55" t="s">
        <v>81</v>
      </c>
      <c r="D55">
        <v>1</v>
      </c>
      <c r="E55" t="s">
        <v>94</v>
      </c>
      <c r="F55">
        <v>34086</v>
      </c>
      <c r="G55" t="s">
        <v>0</v>
      </c>
      <c r="H55" t="s">
        <v>668</v>
      </c>
      <c r="I55" t="s">
        <v>753</v>
      </c>
      <c r="L55" s="2">
        <v>10000</v>
      </c>
      <c r="N55" s="2">
        <f t="shared" si="0"/>
        <v>-1642518.7500000005</v>
      </c>
    </row>
    <row r="56" spans="1:14">
      <c r="A56" t="s">
        <v>754</v>
      </c>
      <c r="B56" s="1">
        <v>42580</v>
      </c>
      <c r="C56" t="s">
        <v>81</v>
      </c>
      <c r="D56">
        <v>1</v>
      </c>
      <c r="E56" t="s">
        <v>94</v>
      </c>
      <c r="F56">
        <v>34090</v>
      </c>
      <c r="G56" t="s">
        <v>0</v>
      </c>
      <c r="H56" t="s">
        <v>668</v>
      </c>
      <c r="I56" t="s">
        <v>755</v>
      </c>
      <c r="L56" s="2">
        <v>1000</v>
      </c>
      <c r="N56" s="2">
        <f t="shared" si="0"/>
        <v>-1643518.7500000005</v>
      </c>
    </row>
    <row r="57" spans="1:14">
      <c r="A57" t="s">
        <v>756</v>
      </c>
      <c r="B57" s="1">
        <v>42580</v>
      </c>
      <c r="C57" t="s">
        <v>81</v>
      </c>
      <c r="D57">
        <v>1</v>
      </c>
      <c r="E57" t="s">
        <v>94</v>
      </c>
      <c r="F57">
        <v>34092</v>
      </c>
      <c r="G57" t="s">
        <v>0</v>
      </c>
      <c r="H57" t="s">
        <v>668</v>
      </c>
      <c r="I57" t="s">
        <v>757</v>
      </c>
      <c r="L57" s="2">
        <v>20000</v>
      </c>
      <c r="N57" s="2">
        <f t="shared" si="0"/>
        <v>-1663518.7500000005</v>
      </c>
    </row>
    <row r="58" spans="1:14">
      <c r="A58" t="s">
        <v>758</v>
      </c>
      <c r="B58" s="1">
        <v>42580</v>
      </c>
      <c r="C58" t="s">
        <v>81</v>
      </c>
      <c r="D58">
        <v>1</v>
      </c>
      <c r="E58" t="s">
        <v>94</v>
      </c>
      <c r="F58">
        <v>34093</v>
      </c>
      <c r="G58" t="s">
        <v>0</v>
      </c>
      <c r="H58" t="s">
        <v>668</v>
      </c>
      <c r="I58" t="s">
        <v>757</v>
      </c>
      <c r="L58" s="2">
        <v>20000</v>
      </c>
      <c r="N58" s="2">
        <f t="shared" si="0"/>
        <v>-1683518.7500000005</v>
      </c>
    </row>
    <row r="59" spans="1:14">
      <c r="A59" t="s">
        <v>759</v>
      </c>
      <c r="B59" s="1">
        <v>42580</v>
      </c>
      <c r="C59" t="s">
        <v>81</v>
      </c>
      <c r="D59">
        <v>1</v>
      </c>
      <c r="E59" t="s">
        <v>94</v>
      </c>
      <c r="F59">
        <v>34113</v>
      </c>
      <c r="G59" t="s">
        <v>0</v>
      </c>
      <c r="H59" t="s">
        <v>668</v>
      </c>
      <c r="I59" t="s">
        <v>760</v>
      </c>
      <c r="L59" s="2">
        <v>5000</v>
      </c>
      <c r="N59" s="2">
        <f t="shared" si="0"/>
        <v>-1688518.7500000005</v>
      </c>
    </row>
    <row r="60" spans="1:14">
      <c r="A60" t="s">
        <v>761</v>
      </c>
      <c r="B60" s="1">
        <v>42581</v>
      </c>
      <c r="C60" t="s">
        <v>81</v>
      </c>
      <c r="D60">
        <v>1</v>
      </c>
      <c r="E60" t="s">
        <v>94</v>
      </c>
      <c r="F60">
        <v>34124</v>
      </c>
      <c r="G60" t="s">
        <v>0</v>
      </c>
      <c r="H60" t="s">
        <v>668</v>
      </c>
      <c r="I60" t="s">
        <v>762</v>
      </c>
      <c r="L60" s="2">
        <v>10000</v>
      </c>
      <c r="N60" s="2">
        <f t="shared" si="0"/>
        <v>-1698518.7500000005</v>
      </c>
    </row>
    <row r="61" spans="1:14">
      <c r="A61" t="s">
        <v>764</v>
      </c>
      <c r="B61" s="1">
        <v>42582</v>
      </c>
      <c r="C61" t="s">
        <v>81</v>
      </c>
      <c r="D61">
        <v>1</v>
      </c>
      <c r="E61" t="s">
        <v>94</v>
      </c>
      <c r="F61">
        <v>34135</v>
      </c>
      <c r="G61" t="s">
        <v>0</v>
      </c>
      <c r="H61" t="s">
        <v>668</v>
      </c>
      <c r="I61" t="s">
        <v>630</v>
      </c>
      <c r="L61" s="2">
        <v>200000</v>
      </c>
      <c r="N61" s="2">
        <f t="shared" si="0"/>
        <v>-1898518.7500000005</v>
      </c>
    </row>
    <row r="62" spans="1:14">
      <c r="A62" t="s">
        <v>650</v>
      </c>
      <c r="B62" s="1">
        <v>42582</v>
      </c>
      <c r="C62" t="s">
        <v>81</v>
      </c>
      <c r="D62">
        <v>1</v>
      </c>
      <c r="E62" t="s">
        <v>94</v>
      </c>
      <c r="F62">
        <v>34136</v>
      </c>
      <c r="G62" t="s">
        <v>0</v>
      </c>
      <c r="H62" t="s">
        <v>668</v>
      </c>
      <c r="I62" t="s">
        <v>765</v>
      </c>
      <c r="L62" s="2">
        <v>5000</v>
      </c>
      <c r="N62" s="2">
        <f t="shared" si="0"/>
        <v>-1903518.7500000005</v>
      </c>
    </row>
    <row r="63" spans="1:14">
      <c r="A63" t="s">
        <v>766</v>
      </c>
      <c r="B63" s="1">
        <v>42582</v>
      </c>
      <c r="C63" t="s">
        <v>81</v>
      </c>
      <c r="D63">
        <v>1</v>
      </c>
      <c r="E63" t="s">
        <v>94</v>
      </c>
      <c r="F63">
        <v>34138</v>
      </c>
      <c r="G63" t="s">
        <v>0</v>
      </c>
      <c r="H63" t="s">
        <v>668</v>
      </c>
      <c r="I63" t="s">
        <v>683</v>
      </c>
      <c r="L63" s="2">
        <v>100000</v>
      </c>
      <c r="N63" s="2">
        <f t="shared" si="0"/>
        <v>-2003518.7500000005</v>
      </c>
    </row>
    <row r="64" spans="1:14">
      <c r="A64" t="s">
        <v>767</v>
      </c>
      <c r="B64" s="1">
        <v>42582</v>
      </c>
      <c r="C64" t="s">
        <v>81</v>
      </c>
      <c r="D64">
        <v>1</v>
      </c>
      <c r="E64" t="s">
        <v>94</v>
      </c>
      <c r="F64">
        <v>34140</v>
      </c>
      <c r="G64" t="s">
        <v>0</v>
      </c>
      <c r="H64" t="s">
        <v>668</v>
      </c>
      <c r="I64" t="s">
        <v>768</v>
      </c>
      <c r="L64" s="2">
        <v>20000</v>
      </c>
      <c r="N64" s="2">
        <f t="shared" si="0"/>
        <v>-2023518.7500000005</v>
      </c>
    </row>
    <row r="65" spans="9:14">
      <c r="I65" t="s">
        <v>652</v>
      </c>
      <c r="J65" s="2">
        <v>837267</v>
      </c>
      <c r="L65" s="2">
        <v>1391869.88</v>
      </c>
    </row>
    <row r="66" spans="9:14">
      <c r="I66" t="s">
        <v>653</v>
      </c>
      <c r="N66" s="2">
        <f>+N64</f>
        <v>-2023518.7500000005</v>
      </c>
    </row>
    <row r="68" spans="9:14">
      <c r="N68">
        <v>2017393.54</v>
      </c>
    </row>
    <row r="69" spans="9:14">
      <c r="N69" s="2">
        <f>+N68+N66</f>
        <v>-6125.2100000004284</v>
      </c>
    </row>
  </sheetData>
  <autoFilter ref="A9:N66"/>
  <mergeCells count="3">
    <mergeCell ref="F2:I2"/>
    <mergeCell ref="F3:I3"/>
    <mergeCell ref="F4:I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76"/>
  <sheetViews>
    <sheetView topLeftCell="A61" workbookViewId="0">
      <selection activeCell="L77" sqref="L77"/>
    </sheetView>
  </sheetViews>
  <sheetFormatPr baseColWidth="10" defaultRowHeight="15"/>
  <cols>
    <col min="4" max="4" width="3.85546875" bestFit="1" customWidth="1"/>
    <col min="9" max="9" width="41" bestFit="1" customWidth="1"/>
    <col min="11" max="11" width="2.85546875" style="6" customWidth="1"/>
    <col min="13" max="13" width="2.85546875" style="6" customWidth="1"/>
    <col min="14" max="14" width="12.42578125" bestFit="1" customWidth="1"/>
  </cols>
  <sheetData>
    <row r="1" spans="1:14">
      <c r="M1" s="7"/>
    </row>
    <row r="2" spans="1:14">
      <c r="F2" s="24" t="s">
        <v>990</v>
      </c>
      <c r="G2" s="24"/>
      <c r="H2" s="24"/>
      <c r="I2" s="24"/>
      <c r="M2" s="7"/>
    </row>
    <row r="3" spans="1:14">
      <c r="F3" s="24" t="s">
        <v>991</v>
      </c>
      <c r="G3" s="24"/>
      <c r="H3" s="24"/>
      <c r="I3" s="24"/>
      <c r="M3" s="7"/>
    </row>
    <row r="4" spans="1:14">
      <c r="F4" s="24" t="s">
        <v>999</v>
      </c>
      <c r="G4" s="24"/>
      <c r="H4" s="24"/>
      <c r="I4" s="24"/>
      <c r="M4" s="7"/>
    </row>
    <row r="5" spans="1:14">
      <c r="M5" s="7"/>
    </row>
    <row r="6" spans="1:14">
      <c r="M6" s="7"/>
    </row>
    <row r="7" spans="1:14" ht="13.5" customHeight="1">
      <c r="A7" s="3" t="s">
        <v>980</v>
      </c>
      <c r="B7" s="3" t="s">
        <v>981</v>
      </c>
      <c r="C7" s="3" t="s">
        <v>982</v>
      </c>
      <c r="D7" s="3"/>
      <c r="E7" s="3"/>
      <c r="F7" s="3" t="s">
        <v>983</v>
      </c>
      <c r="G7" s="3" t="s">
        <v>984</v>
      </c>
      <c r="H7" s="3" t="s">
        <v>985</v>
      </c>
      <c r="I7" s="3" t="s">
        <v>986</v>
      </c>
      <c r="J7" s="3" t="s">
        <v>987</v>
      </c>
      <c r="K7" s="5"/>
      <c r="L7" s="3" t="s">
        <v>988</v>
      </c>
      <c r="M7" s="5"/>
      <c r="N7" s="3" t="s">
        <v>989</v>
      </c>
    </row>
    <row r="8" spans="1:14">
      <c r="I8" t="s">
        <v>1001</v>
      </c>
      <c r="K8" s="13"/>
      <c r="M8" s="13"/>
      <c r="N8" s="2">
        <f>+JUL!N66</f>
        <v>-2023518.7500000005</v>
      </c>
    </row>
    <row r="9" spans="1:14">
      <c r="A9" t="s">
        <v>663</v>
      </c>
      <c r="B9" s="1">
        <v>42583</v>
      </c>
      <c r="C9" t="s">
        <v>81</v>
      </c>
      <c r="D9">
        <v>1</v>
      </c>
      <c r="E9" t="s">
        <v>94</v>
      </c>
      <c r="F9">
        <v>34134</v>
      </c>
      <c r="G9" t="s">
        <v>0</v>
      </c>
      <c r="H9" t="s">
        <v>668</v>
      </c>
      <c r="I9" t="s">
        <v>776</v>
      </c>
      <c r="K9" s="13"/>
      <c r="L9" s="2">
        <v>24900.51</v>
      </c>
      <c r="M9" s="13" t="s">
        <v>140</v>
      </c>
      <c r="N9" s="2">
        <f>+N8+J9-L9</f>
        <v>-2048419.2600000005</v>
      </c>
    </row>
    <row r="10" spans="1:14">
      <c r="A10" t="s">
        <v>777</v>
      </c>
      <c r="B10" s="1">
        <v>42583</v>
      </c>
      <c r="C10" t="s">
        <v>81</v>
      </c>
      <c r="D10">
        <v>1</v>
      </c>
      <c r="E10" t="s">
        <v>94</v>
      </c>
      <c r="F10">
        <v>34134</v>
      </c>
      <c r="G10" t="s">
        <v>0</v>
      </c>
      <c r="H10" t="s">
        <v>668</v>
      </c>
      <c r="I10" t="s">
        <v>778</v>
      </c>
      <c r="J10" s="2">
        <v>24900.51</v>
      </c>
      <c r="K10" s="13" t="s">
        <v>140</v>
      </c>
      <c r="M10" s="13"/>
      <c r="N10" s="2">
        <f t="shared" ref="N10:N71" si="0">+N9+J10-L10</f>
        <v>-2023518.7500000005</v>
      </c>
    </row>
    <row r="11" spans="1:14">
      <c r="A11" t="s">
        <v>779</v>
      </c>
      <c r="B11" s="1">
        <v>42583</v>
      </c>
      <c r="C11" t="s">
        <v>81</v>
      </c>
      <c r="D11">
        <v>1</v>
      </c>
      <c r="E11" t="s">
        <v>94</v>
      </c>
      <c r="F11">
        <v>34171</v>
      </c>
      <c r="G11" t="s">
        <v>0</v>
      </c>
      <c r="H11" t="s">
        <v>668</v>
      </c>
      <c r="I11" t="s">
        <v>776</v>
      </c>
      <c r="K11" s="13"/>
      <c r="L11" s="2">
        <v>24900.51</v>
      </c>
      <c r="M11" s="13" t="s">
        <v>140</v>
      </c>
      <c r="N11" s="2">
        <f t="shared" si="0"/>
        <v>-2048419.2600000005</v>
      </c>
    </row>
    <row r="12" spans="1:14">
      <c r="A12" t="s">
        <v>780</v>
      </c>
      <c r="B12" s="1">
        <v>42583</v>
      </c>
      <c r="C12" t="s">
        <v>81</v>
      </c>
      <c r="D12">
        <v>1</v>
      </c>
      <c r="E12" t="s">
        <v>94</v>
      </c>
      <c r="F12">
        <v>34181</v>
      </c>
      <c r="G12" t="s">
        <v>0</v>
      </c>
      <c r="H12" t="s">
        <v>668</v>
      </c>
      <c r="I12" t="s">
        <v>781</v>
      </c>
      <c r="K12" s="13"/>
      <c r="L12" s="2">
        <v>20000</v>
      </c>
      <c r="M12" s="13" t="s">
        <v>1003</v>
      </c>
      <c r="N12" s="2">
        <f t="shared" si="0"/>
        <v>-2068419.2600000005</v>
      </c>
    </row>
    <row r="13" spans="1:14">
      <c r="A13" t="s">
        <v>782</v>
      </c>
      <c r="B13" s="1">
        <v>42584</v>
      </c>
      <c r="C13" t="s">
        <v>81</v>
      </c>
      <c r="D13">
        <v>1</v>
      </c>
      <c r="E13" t="s">
        <v>94</v>
      </c>
      <c r="F13">
        <v>34199</v>
      </c>
      <c r="G13" t="s">
        <v>0</v>
      </c>
      <c r="H13" t="s">
        <v>668</v>
      </c>
      <c r="I13" t="s">
        <v>783</v>
      </c>
      <c r="K13" s="13"/>
      <c r="L13">
        <v>200</v>
      </c>
      <c r="M13" s="13"/>
      <c r="N13" s="2">
        <f t="shared" si="0"/>
        <v>-2068619.2600000005</v>
      </c>
    </row>
    <row r="14" spans="1:14">
      <c r="A14" t="s">
        <v>784</v>
      </c>
      <c r="B14" s="1">
        <v>42584</v>
      </c>
      <c r="C14" t="s">
        <v>81</v>
      </c>
      <c r="D14">
        <v>1</v>
      </c>
      <c r="E14" t="s">
        <v>94</v>
      </c>
      <c r="F14">
        <v>34200</v>
      </c>
      <c r="G14" t="s">
        <v>0</v>
      </c>
      <c r="H14" t="s">
        <v>668</v>
      </c>
      <c r="I14" t="s">
        <v>785</v>
      </c>
      <c r="K14" s="13"/>
      <c r="L14" s="2">
        <v>10000</v>
      </c>
      <c r="M14" s="13"/>
      <c r="N14" s="2">
        <f t="shared" si="0"/>
        <v>-2078619.2600000005</v>
      </c>
    </row>
    <row r="15" spans="1:14">
      <c r="A15" t="s">
        <v>786</v>
      </c>
      <c r="B15" s="1">
        <v>42584</v>
      </c>
      <c r="C15" t="s">
        <v>81</v>
      </c>
      <c r="D15">
        <v>1</v>
      </c>
      <c r="E15" t="s">
        <v>94</v>
      </c>
      <c r="F15">
        <v>34207</v>
      </c>
      <c r="G15" t="s">
        <v>0</v>
      </c>
      <c r="H15" t="s">
        <v>668</v>
      </c>
      <c r="I15" t="s">
        <v>787</v>
      </c>
      <c r="K15" s="13"/>
      <c r="L15" s="2">
        <v>22567</v>
      </c>
      <c r="M15" s="13" t="s">
        <v>140</v>
      </c>
      <c r="N15" s="2">
        <f t="shared" si="0"/>
        <v>-2101186.2600000007</v>
      </c>
    </row>
    <row r="16" spans="1:14">
      <c r="A16" t="s">
        <v>788</v>
      </c>
      <c r="B16" s="1">
        <v>42584</v>
      </c>
      <c r="C16" t="s">
        <v>81</v>
      </c>
      <c r="D16">
        <v>1</v>
      </c>
      <c r="E16" t="s">
        <v>94</v>
      </c>
      <c r="F16">
        <v>34209</v>
      </c>
      <c r="G16" t="s">
        <v>0</v>
      </c>
      <c r="H16" t="s">
        <v>668</v>
      </c>
      <c r="I16" t="s">
        <v>789</v>
      </c>
      <c r="K16" s="13"/>
      <c r="L16" s="2">
        <v>20000</v>
      </c>
      <c r="M16" s="13" t="s">
        <v>140</v>
      </c>
      <c r="N16" s="2">
        <f t="shared" si="0"/>
        <v>-2121186.2600000007</v>
      </c>
    </row>
    <row r="17" spans="1:14">
      <c r="A17" t="s">
        <v>790</v>
      </c>
      <c r="B17" s="1">
        <v>42584</v>
      </c>
      <c r="C17" t="s">
        <v>81</v>
      </c>
      <c r="D17">
        <v>1</v>
      </c>
      <c r="E17" t="s">
        <v>94</v>
      </c>
      <c r="F17">
        <v>34214</v>
      </c>
      <c r="G17" t="s">
        <v>0</v>
      </c>
      <c r="H17" t="s">
        <v>668</v>
      </c>
      <c r="I17" t="s">
        <v>791</v>
      </c>
      <c r="J17" s="2">
        <v>20000</v>
      </c>
      <c r="K17" s="13" t="s">
        <v>140</v>
      </c>
      <c r="M17" s="13"/>
      <c r="N17" s="2">
        <f t="shared" si="0"/>
        <v>-2101186.2600000007</v>
      </c>
    </row>
    <row r="18" spans="1:14">
      <c r="A18" t="s">
        <v>312</v>
      </c>
      <c r="B18" s="1">
        <v>42585</v>
      </c>
      <c r="C18" t="s">
        <v>81</v>
      </c>
      <c r="D18">
        <v>1</v>
      </c>
      <c r="E18" t="s">
        <v>82</v>
      </c>
      <c r="F18">
        <v>34218</v>
      </c>
      <c r="G18" t="s">
        <v>5</v>
      </c>
      <c r="H18" t="s">
        <v>89</v>
      </c>
      <c r="I18" t="s">
        <v>792</v>
      </c>
      <c r="K18" s="13"/>
      <c r="L18" s="2">
        <v>5000</v>
      </c>
      <c r="M18" s="13" t="s">
        <v>140</v>
      </c>
      <c r="N18" s="2">
        <f t="shared" si="0"/>
        <v>-2106186.2600000007</v>
      </c>
    </row>
    <row r="19" spans="1:14">
      <c r="A19" t="s">
        <v>388</v>
      </c>
      <c r="B19" s="1">
        <v>42586</v>
      </c>
      <c r="C19" t="s">
        <v>793</v>
      </c>
      <c r="D19">
        <v>1</v>
      </c>
      <c r="E19" t="s">
        <v>59</v>
      </c>
      <c r="F19">
        <v>2415</v>
      </c>
      <c r="G19" t="s">
        <v>2</v>
      </c>
      <c r="H19" t="s">
        <v>63</v>
      </c>
      <c r="I19" t="s">
        <v>534</v>
      </c>
      <c r="J19" s="2">
        <v>5000</v>
      </c>
      <c r="K19" s="13">
        <v>1</v>
      </c>
      <c r="M19" s="13"/>
      <c r="N19" s="2">
        <f t="shared" si="0"/>
        <v>-2101186.2600000007</v>
      </c>
    </row>
    <row r="20" spans="1:14">
      <c r="A20" t="s">
        <v>391</v>
      </c>
      <c r="B20" s="1">
        <v>42586</v>
      </c>
      <c r="C20" t="s">
        <v>794</v>
      </c>
      <c r="D20">
        <v>1</v>
      </c>
      <c r="E20" t="s">
        <v>59</v>
      </c>
      <c r="F20">
        <v>2416</v>
      </c>
      <c r="G20" t="s">
        <v>2</v>
      </c>
      <c r="H20" t="s">
        <v>63</v>
      </c>
      <c r="I20" t="s">
        <v>671</v>
      </c>
      <c r="J20" s="2">
        <v>5000</v>
      </c>
      <c r="K20" s="13">
        <v>2</v>
      </c>
      <c r="M20" s="13"/>
      <c r="N20" s="2">
        <f t="shared" si="0"/>
        <v>-2096186.2600000007</v>
      </c>
    </row>
    <row r="21" spans="1:14">
      <c r="A21" t="s">
        <v>202</v>
      </c>
      <c r="B21" s="1">
        <v>42586</v>
      </c>
      <c r="C21" t="s">
        <v>81</v>
      </c>
      <c r="D21">
        <v>1</v>
      </c>
      <c r="E21" t="s">
        <v>94</v>
      </c>
      <c r="F21">
        <v>34246</v>
      </c>
      <c r="G21" t="s">
        <v>0</v>
      </c>
      <c r="H21" t="s">
        <v>668</v>
      </c>
      <c r="I21" t="s">
        <v>760</v>
      </c>
      <c r="K21" s="13"/>
      <c r="L21" s="2">
        <v>5000</v>
      </c>
      <c r="M21" s="13"/>
      <c r="N21" s="2">
        <f t="shared" si="0"/>
        <v>-2101186.2600000007</v>
      </c>
    </row>
    <row r="22" spans="1:14">
      <c r="A22" t="s">
        <v>795</v>
      </c>
      <c r="B22" s="1">
        <v>42587</v>
      </c>
      <c r="C22" t="s">
        <v>81</v>
      </c>
      <c r="D22">
        <v>1</v>
      </c>
      <c r="E22" t="s">
        <v>94</v>
      </c>
      <c r="F22">
        <v>34249</v>
      </c>
      <c r="G22" t="s">
        <v>0</v>
      </c>
      <c r="H22" t="s">
        <v>668</v>
      </c>
      <c r="I22" t="s">
        <v>796</v>
      </c>
      <c r="K22" s="13"/>
      <c r="L22" s="2">
        <v>4863</v>
      </c>
      <c r="M22" s="13" t="s">
        <v>140</v>
      </c>
      <c r="N22" s="2">
        <f t="shared" si="0"/>
        <v>-2106049.2600000007</v>
      </c>
    </row>
    <row r="23" spans="1:14">
      <c r="A23" t="s">
        <v>797</v>
      </c>
      <c r="B23" s="1">
        <v>42587</v>
      </c>
      <c r="C23" t="s">
        <v>81</v>
      </c>
      <c r="D23">
        <v>1</v>
      </c>
      <c r="E23" t="s">
        <v>94</v>
      </c>
      <c r="F23">
        <v>34252</v>
      </c>
      <c r="G23" t="s">
        <v>0</v>
      </c>
      <c r="H23" t="s">
        <v>668</v>
      </c>
      <c r="I23" t="s">
        <v>783</v>
      </c>
      <c r="K23" s="13"/>
      <c r="L23" s="2">
        <v>4800</v>
      </c>
      <c r="M23" s="13"/>
      <c r="N23" s="2">
        <f t="shared" si="0"/>
        <v>-2110849.2600000007</v>
      </c>
    </row>
    <row r="24" spans="1:14">
      <c r="A24" t="s">
        <v>798</v>
      </c>
      <c r="B24" s="1">
        <v>42587</v>
      </c>
      <c r="C24" t="s">
        <v>81</v>
      </c>
      <c r="D24">
        <v>1</v>
      </c>
      <c r="E24" t="s">
        <v>94</v>
      </c>
      <c r="F24">
        <v>34270</v>
      </c>
      <c r="G24" t="s">
        <v>0</v>
      </c>
      <c r="H24" t="s">
        <v>668</v>
      </c>
      <c r="I24" t="s">
        <v>799</v>
      </c>
      <c r="K24" s="13"/>
      <c r="L24" s="2">
        <v>2000</v>
      </c>
      <c r="M24" s="13"/>
      <c r="N24" s="2">
        <f t="shared" si="0"/>
        <v>-2112849.2600000007</v>
      </c>
    </row>
    <row r="25" spans="1:14">
      <c r="A25" t="s">
        <v>569</v>
      </c>
      <c r="B25" s="1">
        <v>42588</v>
      </c>
      <c r="C25" t="s">
        <v>81</v>
      </c>
      <c r="D25">
        <v>1</v>
      </c>
      <c r="E25" t="s">
        <v>94</v>
      </c>
      <c r="F25">
        <v>34278</v>
      </c>
      <c r="G25" t="s">
        <v>0</v>
      </c>
      <c r="H25" t="s">
        <v>668</v>
      </c>
      <c r="I25" t="s">
        <v>800</v>
      </c>
      <c r="K25" s="13"/>
      <c r="L25" s="2">
        <v>1000</v>
      </c>
      <c r="M25" s="13"/>
      <c r="N25" s="2">
        <f t="shared" si="0"/>
        <v>-2113849.2600000007</v>
      </c>
    </row>
    <row r="26" spans="1:14">
      <c r="A26" t="s">
        <v>488</v>
      </c>
      <c r="B26" s="1">
        <v>42588</v>
      </c>
      <c r="C26" t="s">
        <v>81</v>
      </c>
      <c r="D26">
        <v>1</v>
      </c>
      <c r="E26" t="s">
        <v>82</v>
      </c>
      <c r="F26">
        <v>34281</v>
      </c>
      <c r="G26" t="s">
        <v>5</v>
      </c>
      <c r="H26" t="s">
        <v>668</v>
      </c>
      <c r="I26" t="s">
        <v>801</v>
      </c>
      <c r="K26" s="13"/>
      <c r="L26" s="2">
        <v>5000</v>
      </c>
      <c r="M26" s="13" t="s">
        <v>140</v>
      </c>
      <c r="N26" s="2">
        <f t="shared" si="0"/>
        <v>-2118849.2600000007</v>
      </c>
    </row>
    <row r="27" spans="1:14">
      <c r="A27" t="s">
        <v>678</v>
      </c>
      <c r="B27" s="1">
        <v>42590</v>
      </c>
      <c r="C27" t="s">
        <v>802</v>
      </c>
      <c r="D27">
        <v>1</v>
      </c>
      <c r="E27" t="s">
        <v>69</v>
      </c>
      <c r="F27">
        <v>17869</v>
      </c>
      <c r="G27" t="s">
        <v>70</v>
      </c>
      <c r="H27" t="s">
        <v>63</v>
      </c>
      <c r="I27" t="s">
        <v>803</v>
      </c>
      <c r="J27" s="2">
        <v>220000</v>
      </c>
      <c r="K27" s="13">
        <v>3</v>
      </c>
      <c r="M27" s="13"/>
      <c r="N27" s="2">
        <f t="shared" si="0"/>
        <v>-1898849.2600000007</v>
      </c>
    </row>
    <row r="28" spans="1:14">
      <c r="A28" t="s">
        <v>804</v>
      </c>
      <c r="B28" s="1">
        <v>42590</v>
      </c>
      <c r="C28" t="s">
        <v>805</v>
      </c>
      <c r="D28">
        <v>1</v>
      </c>
      <c r="E28" t="s">
        <v>69</v>
      </c>
      <c r="F28">
        <v>17870</v>
      </c>
      <c r="G28" t="s">
        <v>70</v>
      </c>
      <c r="H28" t="s">
        <v>63</v>
      </c>
      <c r="I28" t="s">
        <v>806</v>
      </c>
      <c r="J28" s="2">
        <v>20000</v>
      </c>
      <c r="K28" s="13" t="s">
        <v>1003</v>
      </c>
      <c r="M28" s="13"/>
      <c r="N28" s="2">
        <f t="shared" si="0"/>
        <v>-1878849.2600000007</v>
      </c>
    </row>
    <row r="29" spans="1:14">
      <c r="A29" t="s">
        <v>807</v>
      </c>
      <c r="B29" s="1">
        <v>42590</v>
      </c>
      <c r="C29" t="s">
        <v>81</v>
      </c>
      <c r="D29">
        <v>1</v>
      </c>
      <c r="E29" t="s">
        <v>94</v>
      </c>
      <c r="F29">
        <v>34171</v>
      </c>
      <c r="G29" t="s">
        <v>0</v>
      </c>
      <c r="H29" t="s">
        <v>668</v>
      </c>
      <c r="I29" t="s">
        <v>778</v>
      </c>
      <c r="J29" s="2">
        <v>24900.51</v>
      </c>
      <c r="K29" s="13" t="s">
        <v>140</v>
      </c>
      <c r="M29" s="13"/>
      <c r="N29" s="2">
        <f t="shared" si="0"/>
        <v>-1853948.7500000007</v>
      </c>
    </row>
    <row r="30" spans="1:14">
      <c r="A30" t="s">
        <v>808</v>
      </c>
      <c r="B30" s="1">
        <v>42591</v>
      </c>
      <c r="C30" t="s">
        <v>81</v>
      </c>
      <c r="D30">
        <v>1</v>
      </c>
      <c r="E30" t="s">
        <v>94</v>
      </c>
      <c r="F30">
        <v>34322</v>
      </c>
      <c r="G30" t="s">
        <v>0</v>
      </c>
      <c r="H30" t="s">
        <v>668</v>
      </c>
      <c r="I30" t="s">
        <v>809</v>
      </c>
      <c r="K30" s="13"/>
      <c r="L30" s="2">
        <v>100000</v>
      </c>
      <c r="M30" s="13"/>
      <c r="N30" s="2">
        <f t="shared" si="0"/>
        <v>-1953948.7500000007</v>
      </c>
    </row>
    <row r="31" spans="1:14">
      <c r="A31" t="s">
        <v>286</v>
      </c>
      <c r="B31" s="1">
        <v>42592</v>
      </c>
      <c r="C31" t="s">
        <v>810</v>
      </c>
      <c r="D31">
        <v>1</v>
      </c>
      <c r="E31" t="s">
        <v>59</v>
      </c>
      <c r="F31">
        <v>2440</v>
      </c>
      <c r="G31" t="s">
        <v>2</v>
      </c>
      <c r="H31" t="s">
        <v>63</v>
      </c>
      <c r="I31" t="s">
        <v>811</v>
      </c>
      <c r="J31" s="2">
        <v>4863</v>
      </c>
      <c r="K31" s="13" t="s">
        <v>140</v>
      </c>
      <c r="M31" s="13"/>
      <c r="N31" s="2">
        <f t="shared" si="0"/>
        <v>-1949085.7500000007</v>
      </c>
    </row>
    <row r="32" spans="1:14">
      <c r="A32" t="s">
        <v>289</v>
      </c>
      <c r="B32" s="1">
        <v>42592</v>
      </c>
      <c r="C32" t="s">
        <v>812</v>
      </c>
      <c r="D32">
        <v>1</v>
      </c>
      <c r="E32" t="s">
        <v>59</v>
      </c>
      <c r="F32">
        <v>2442</v>
      </c>
      <c r="G32" t="s">
        <v>2</v>
      </c>
      <c r="H32" t="s">
        <v>63</v>
      </c>
      <c r="I32" t="s">
        <v>813</v>
      </c>
      <c r="J32" s="2">
        <v>10000</v>
      </c>
      <c r="K32" s="13">
        <v>4</v>
      </c>
      <c r="M32" s="13"/>
      <c r="N32" s="2">
        <f t="shared" si="0"/>
        <v>-1939085.7500000007</v>
      </c>
    </row>
    <row r="33" spans="1:15">
      <c r="A33" t="s">
        <v>497</v>
      </c>
      <c r="B33" s="1">
        <v>42592</v>
      </c>
      <c r="C33" t="s">
        <v>81</v>
      </c>
      <c r="D33">
        <v>1</v>
      </c>
      <c r="E33" t="s">
        <v>94</v>
      </c>
      <c r="F33">
        <v>34330</v>
      </c>
      <c r="G33" t="s">
        <v>0</v>
      </c>
      <c r="H33" t="s">
        <v>668</v>
      </c>
      <c r="I33" t="s">
        <v>814</v>
      </c>
      <c r="K33" s="13"/>
      <c r="L33" s="2">
        <v>7000</v>
      </c>
      <c r="M33" s="13"/>
      <c r="N33" s="2">
        <f t="shared" si="0"/>
        <v>-1946085.7500000007</v>
      </c>
    </row>
    <row r="34" spans="1:15">
      <c r="A34" t="s">
        <v>815</v>
      </c>
      <c r="B34" s="1">
        <v>42593</v>
      </c>
      <c r="C34" t="s">
        <v>816</v>
      </c>
      <c r="D34">
        <v>1</v>
      </c>
      <c r="E34" t="s">
        <v>69</v>
      </c>
      <c r="F34">
        <v>17888</v>
      </c>
      <c r="G34" t="s">
        <v>70</v>
      </c>
      <c r="H34" t="s">
        <v>11</v>
      </c>
      <c r="I34" t="s">
        <v>817</v>
      </c>
      <c r="J34" s="2">
        <v>13000</v>
      </c>
      <c r="K34" s="13">
        <v>5</v>
      </c>
      <c r="M34" s="13"/>
      <c r="N34" s="2">
        <f t="shared" si="0"/>
        <v>-1933085.7500000007</v>
      </c>
    </row>
    <row r="35" spans="1:15">
      <c r="A35" t="s">
        <v>712</v>
      </c>
      <c r="B35" s="1">
        <v>42594</v>
      </c>
      <c r="C35" t="s">
        <v>81</v>
      </c>
      <c r="D35">
        <v>1</v>
      </c>
      <c r="E35" t="s">
        <v>94</v>
      </c>
      <c r="F35">
        <v>34207</v>
      </c>
      <c r="G35" t="s">
        <v>0</v>
      </c>
      <c r="H35" t="s">
        <v>668</v>
      </c>
      <c r="I35" t="s">
        <v>818</v>
      </c>
      <c r="J35" s="2">
        <v>22567</v>
      </c>
      <c r="K35" s="13" t="s">
        <v>140</v>
      </c>
      <c r="M35" s="13"/>
      <c r="N35" s="2">
        <f t="shared" si="0"/>
        <v>-1910518.7500000007</v>
      </c>
    </row>
    <row r="36" spans="1:15">
      <c r="A36" t="s">
        <v>819</v>
      </c>
      <c r="B36" s="1">
        <v>42595</v>
      </c>
      <c r="C36" t="s">
        <v>81</v>
      </c>
      <c r="D36">
        <v>1</v>
      </c>
      <c r="E36" t="s">
        <v>94</v>
      </c>
      <c r="F36">
        <v>34386</v>
      </c>
      <c r="G36" t="s">
        <v>0</v>
      </c>
      <c r="H36" t="s">
        <v>668</v>
      </c>
      <c r="I36" t="s">
        <v>820</v>
      </c>
      <c r="K36" s="13"/>
      <c r="L36" s="2">
        <v>200000</v>
      </c>
      <c r="M36" s="13"/>
      <c r="N36" s="2">
        <f t="shared" si="0"/>
        <v>-2110518.7500000009</v>
      </c>
    </row>
    <row r="37" spans="1:15">
      <c r="A37" t="s">
        <v>821</v>
      </c>
      <c r="B37" s="1">
        <v>42597</v>
      </c>
      <c r="C37" t="s">
        <v>81</v>
      </c>
      <c r="D37">
        <v>1</v>
      </c>
      <c r="E37" t="s">
        <v>82</v>
      </c>
      <c r="F37">
        <v>34402</v>
      </c>
      <c r="G37" t="s">
        <v>5</v>
      </c>
      <c r="H37" t="s">
        <v>668</v>
      </c>
      <c r="I37" t="s">
        <v>822</v>
      </c>
      <c r="K37" s="13"/>
      <c r="L37" s="2">
        <v>3000</v>
      </c>
      <c r="M37" s="13" t="s">
        <v>140</v>
      </c>
      <c r="N37" s="2">
        <f t="shared" si="0"/>
        <v>-2113518.7500000009</v>
      </c>
    </row>
    <row r="38" spans="1:15">
      <c r="A38" t="s">
        <v>823</v>
      </c>
      <c r="B38" s="1">
        <v>42599</v>
      </c>
      <c r="C38" t="s">
        <v>81</v>
      </c>
      <c r="D38">
        <v>1</v>
      </c>
      <c r="E38" t="s">
        <v>82</v>
      </c>
      <c r="F38">
        <v>34281</v>
      </c>
      <c r="G38" t="s">
        <v>5</v>
      </c>
      <c r="H38" t="s">
        <v>668</v>
      </c>
      <c r="I38" t="s">
        <v>824</v>
      </c>
      <c r="J38" s="2">
        <v>5000</v>
      </c>
      <c r="K38" s="13" t="s">
        <v>140</v>
      </c>
      <c r="M38" s="13"/>
      <c r="N38" s="2">
        <f t="shared" si="0"/>
        <v>-2108518.7500000009</v>
      </c>
    </row>
    <row r="39" spans="1:15">
      <c r="A39" t="s">
        <v>825</v>
      </c>
      <c r="B39" s="1">
        <v>42599</v>
      </c>
      <c r="C39" t="s">
        <v>81</v>
      </c>
      <c r="D39">
        <v>1</v>
      </c>
      <c r="E39" t="s">
        <v>94</v>
      </c>
      <c r="F39">
        <v>34453</v>
      </c>
      <c r="G39" t="s">
        <v>0</v>
      </c>
      <c r="H39" t="s">
        <v>668</v>
      </c>
      <c r="I39" t="s">
        <v>826</v>
      </c>
      <c r="K39" s="13"/>
      <c r="L39" s="2">
        <v>10000</v>
      </c>
      <c r="M39" s="13"/>
      <c r="N39" s="2">
        <f t="shared" si="0"/>
        <v>-2118518.7500000009</v>
      </c>
    </row>
    <row r="40" spans="1:15">
      <c r="A40" t="s">
        <v>827</v>
      </c>
      <c r="B40" s="1">
        <v>42600</v>
      </c>
      <c r="C40" t="s">
        <v>81</v>
      </c>
      <c r="D40">
        <v>1</v>
      </c>
      <c r="E40" t="s">
        <v>94</v>
      </c>
      <c r="F40">
        <v>34464</v>
      </c>
      <c r="G40" t="s">
        <v>0</v>
      </c>
      <c r="H40" t="s">
        <v>668</v>
      </c>
      <c r="I40" t="s">
        <v>828</v>
      </c>
      <c r="K40" s="13"/>
      <c r="L40" s="2">
        <v>1782.67</v>
      </c>
      <c r="M40" s="13" t="s">
        <v>140</v>
      </c>
      <c r="N40" s="2">
        <f t="shared" si="0"/>
        <v>-2120301.4200000009</v>
      </c>
    </row>
    <row r="41" spans="1:15">
      <c r="A41" t="s">
        <v>829</v>
      </c>
      <c r="B41" s="1">
        <v>42601</v>
      </c>
      <c r="C41" t="s">
        <v>830</v>
      </c>
      <c r="D41">
        <v>1</v>
      </c>
      <c r="E41" t="s">
        <v>59</v>
      </c>
      <c r="F41">
        <v>2475</v>
      </c>
      <c r="G41" t="s">
        <v>2</v>
      </c>
      <c r="H41" t="s">
        <v>11</v>
      </c>
      <c r="I41" t="s">
        <v>831</v>
      </c>
      <c r="J41" s="2">
        <v>8000</v>
      </c>
      <c r="K41" s="13">
        <v>6</v>
      </c>
      <c r="M41" s="13"/>
      <c r="N41" s="2">
        <f t="shared" si="0"/>
        <v>-2112301.4200000009</v>
      </c>
      <c r="O41" s="10"/>
    </row>
    <row r="42" spans="1:15">
      <c r="A42" t="s">
        <v>832</v>
      </c>
      <c r="B42" s="1">
        <v>42601</v>
      </c>
      <c r="C42" t="s">
        <v>833</v>
      </c>
      <c r="D42">
        <v>1</v>
      </c>
      <c r="E42" t="s">
        <v>59</v>
      </c>
      <c r="F42">
        <v>2476</v>
      </c>
      <c r="G42" t="s">
        <v>2</v>
      </c>
      <c r="H42" t="s">
        <v>11</v>
      </c>
      <c r="I42" t="s">
        <v>834</v>
      </c>
      <c r="J42" s="2">
        <v>5000</v>
      </c>
      <c r="K42" s="13" t="s">
        <v>140</v>
      </c>
      <c r="M42" s="13"/>
      <c r="N42" s="2">
        <f t="shared" si="0"/>
        <v>-2107301.4200000009</v>
      </c>
    </row>
    <row r="43" spans="1:15">
      <c r="A43" t="s">
        <v>410</v>
      </c>
      <c r="B43" s="1">
        <v>42601</v>
      </c>
      <c r="C43" t="s">
        <v>835</v>
      </c>
      <c r="D43">
        <v>1</v>
      </c>
      <c r="E43" t="s">
        <v>59</v>
      </c>
      <c r="F43">
        <v>2477</v>
      </c>
      <c r="G43" t="s">
        <v>2</v>
      </c>
      <c r="H43" t="s">
        <v>11</v>
      </c>
      <c r="I43" t="s">
        <v>836</v>
      </c>
      <c r="J43" s="2">
        <v>10000</v>
      </c>
      <c r="K43" s="13">
        <v>7</v>
      </c>
      <c r="M43" s="13"/>
      <c r="N43" s="2">
        <f t="shared" si="0"/>
        <v>-2097301.4200000009</v>
      </c>
    </row>
    <row r="44" spans="1:15">
      <c r="A44" t="s">
        <v>837</v>
      </c>
      <c r="B44" s="1">
        <v>42601</v>
      </c>
      <c r="C44" t="s">
        <v>81</v>
      </c>
      <c r="D44">
        <v>1</v>
      </c>
      <c r="E44" t="s">
        <v>94</v>
      </c>
      <c r="F44">
        <v>34464</v>
      </c>
      <c r="G44" t="s">
        <v>0</v>
      </c>
      <c r="H44" t="s">
        <v>668</v>
      </c>
      <c r="I44" t="s">
        <v>838</v>
      </c>
      <c r="J44" s="2">
        <v>1782.67</v>
      </c>
      <c r="K44" s="13" t="s">
        <v>140</v>
      </c>
      <c r="M44" s="13"/>
      <c r="N44" s="2">
        <f t="shared" si="0"/>
        <v>-2095518.7500000009</v>
      </c>
    </row>
    <row r="45" spans="1:15">
      <c r="A45" t="s">
        <v>839</v>
      </c>
      <c r="B45" s="1">
        <v>42602</v>
      </c>
      <c r="C45" t="s">
        <v>81</v>
      </c>
      <c r="D45">
        <v>1</v>
      </c>
      <c r="E45" t="s">
        <v>94</v>
      </c>
      <c r="F45">
        <v>34498</v>
      </c>
      <c r="G45" t="s">
        <v>0</v>
      </c>
      <c r="H45" t="s">
        <v>668</v>
      </c>
      <c r="I45" t="s">
        <v>840</v>
      </c>
      <c r="K45" s="13"/>
      <c r="L45" s="2">
        <v>5000</v>
      </c>
      <c r="M45" s="13" t="s">
        <v>140</v>
      </c>
      <c r="N45" s="2">
        <f t="shared" si="0"/>
        <v>-2100518.7500000009</v>
      </c>
    </row>
    <row r="46" spans="1:15">
      <c r="A46" t="s">
        <v>841</v>
      </c>
      <c r="B46" s="1">
        <v>42602</v>
      </c>
      <c r="C46" t="s">
        <v>81</v>
      </c>
      <c r="D46">
        <v>1</v>
      </c>
      <c r="E46" t="s">
        <v>94</v>
      </c>
      <c r="F46">
        <v>34498</v>
      </c>
      <c r="G46" t="s">
        <v>0</v>
      </c>
      <c r="H46" t="s">
        <v>668</v>
      </c>
      <c r="I46" t="s">
        <v>842</v>
      </c>
      <c r="J46" s="2">
        <v>5000</v>
      </c>
      <c r="K46" s="13" t="s">
        <v>140</v>
      </c>
      <c r="M46" s="13"/>
      <c r="N46" s="2">
        <f t="shared" si="0"/>
        <v>-2095518.7500000009</v>
      </c>
    </row>
    <row r="47" spans="1:15">
      <c r="A47" t="s">
        <v>843</v>
      </c>
      <c r="B47" s="1">
        <v>42602</v>
      </c>
      <c r="C47" t="s">
        <v>81</v>
      </c>
      <c r="D47">
        <v>1</v>
      </c>
      <c r="E47" t="s">
        <v>94</v>
      </c>
      <c r="F47">
        <v>34500</v>
      </c>
      <c r="G47" t="s">
        <v>0</v>
      </c>
      <c r="H47" t="s">
        <v>668</v>
      </c>
      <c r="I47" t="s">
        <v>844</v>
      </c>
      <c r="K47" s="13"/>
      <c r="L47" s="2">
        <v>5000</v>
      </c>
      <c r="M47" s="13" t="s">
        <v>140</v>
      </c>
      <c r="N47" s="2">
        <f t="shared" si="0"/>
        <v>-2100518.7500000009</v>
      </c>
    </row>
    <row r="48" spans="1:15">
      <c r="A48" t="s">
        <v>351</v>
      </c>
      <c r="B48" s="1">
        <v>42602</v>
      </c>
      <c r="C48" t="s">
        <v>81</v>
      </c>
      <c r="D48">
        <v>1</v>
      </c>
      <c r="E48" t="s">
        <v>94</v>
      </c>
      <c r="F48">
        <v>34500</v>
      </c>
      <c r="G48" t="s">
        <v>0</v>
      </c>
      <c r="H48" t="s">
        <v>668</v>
      </c>
      <c r="I48" t="s">
        <v>845</v>
      </c>
      <c r="J48" s="2">
        <v>5000</v>
      </c>
      <c r="K48" s="13" t="s">
        <v>140</v>
      </c>
      <c r="M48" s="13"/>
      <c r="N48" s="2">
        <f t="shared" si="0"/>
        <v>-2095518.7500000009</v>
      </c>
    </row>
    <row r="49" spans="1:14">
      <c r="A49" t="s">
        <v>352</v>
      </c>
      <c r="B49" s="1">
        <v>42602</v>
      </c>
      <c r="C49" t="s">
        <v>81</v>
      </c>
      <c r="D49">
        <v>1</v>
      </c>
      <c r="E49" t="s">
        <v>94</v>
      </c>
      <c r="F49">
        <v>34503</v>
      </c>
      <c r="G49" t="s">
        <v>0</v>
      </c>
      <c r="H49" t="s">
        <v>668</v>
      </c>
      <c r="I49" t="s">
        <v>846</v>
      </c>
      <c r="K49" s="13"/>
      <c r="L49" s="2">
        <v>5000</v>
      </c>
      <c r="M49" s="13"/>
      <c r="N49" s="2">
        <f t="shared" si="0"/>
        <v>-2100518.7500000009</v>
      </c>
    </row>
    <row r="50" spans="1:14">
      <c r="A50" t="s">
        <v>847</v>
      </c>
      <c r="B50" s="1">
        <v>42602</v>
      </c>
      <c r="C50" t="s">
        <v>81</v>
      </c>
      <c r="D50">
        <v>1</v>
      </c>
      <c r="E50" t="s">
        <v>94</v>
      </c>
      <c r="F50">
        <v>34509</v>
      </c>
      <c r="G50" t="s">
        <v>0</v>
      </c>
      <c r="H50" t="s">
        <v>668</v>
      </c>
      <c r="I50" t="s">
        <v>848</v>
      </c>
      <c r="K50" s="13"/>
      <c r="L50" s="2">
        <v>20000</v>
      </c>
      <c r="M50" s="13" t="s">
        <v>140</v>
      </c>
      <c r="N50" s="2">
        <f t="shared" si="0"/>
        <v>-2120518.7500000009</v>
      </c>
    </row>
    <row r="51" spans="1:14">
      <c r="A51" t="s">
        <v>849</v>
      </c>
      <c r="B51" s="1">
        <v>42602</v>
      </c>
      <c r="C51" t="s">
        <v>81</v>
      </c>
      <c r="D51">
        <v>1</v>
      </c>
      <c r="E51" t="s">
        <v>94</v>
      </c>
      <c r="F51">
        <v>34509</v>
      </c>
      <c r="G51" t="s">
        <v>0</v>
      </c>
      <c r="H51" t="s">
        <v>668</v>
      </c>
      <c r="I51" t="s">
        <v>850</v>
      </c>
      <c r="J51" s="2">
        <v>20000</v>
      </c>
      <c r="K51" s="13" t="s">
        <v>140</v>
      </c>
      <c r="M51" s="13"/>
      <c r="N51" s="2">
        <f t="shared" si="0"/>
        <v>-2100518.7500000009</v>
      </c>
    </row>
    <row r="52" spans="1:14">
      <c r="A52" t="s">
        <v>851</v>
      </c>
      <c r="B52" s="1">
        <v>42604</v>
      </c>
      <c r="C52" t="s">
        <v>81</v>
      </c>
      <c r="D52">
        <v>1</v>
      </c>
      <c r="E52" t="s">
        <v>94</v>
      </c>
      <c r="F52">
        <v>34525</v>
      </c>
      <c r="G52" t="s">
        <v>0</v>
      </c>
      <c r="H52" t="s">
        <v>852</v>
      </c>
      <c r="I52" t="s">
        <v>853</v>
      </c>
      <c r="K52" s="13"/>
      <c r="L52" s="2">
        <v>10000</v>
      </c>
      <c r="M52" s="13"/>
      <c r="N52" s="2">
        <f t="shared" si="0"/>
        <v>-2110518.7500000009</v>
      </c>
    </row>
    <row r="53" spans="1:14">
      <c r="A53" t="s">
        <v>854</v>
      </c>
      <c r="B53" s="1">
        <v>42606</v>
      </c>
      <c r="C53" t="s">
        <v>81</v>
      </c>
      <c r="D53">
        <v>1</v>
      </c>
      <c r="E53" t="s">
        <v>94</v>
      </c>
      <c r="F53">
        <v>34551</v>
      </c>
      <c r="G53" t="s">
        <v>0</v>
      </c>
      <c r="H53" t="s">
        <v>852</v>
      </c>
      <c r="I53" t="s">
        <v>855</v>
      </c>
      <c r="K53" s="13"/>
      <c r="L53" s="2">
        <v>20000</v>
      </c>
      <c r="M53" s="13"/>
      <c r="N53" s="2">
        <f t="shared" si="0"/>
        <v>-2130518.7500000009</v>
      </c>
    </row>
    <row r="54" spans="1:14">
      <c r="A54" t="s">
        <v>856</v>
      </c>
      <c r="B54" s="1">
        <v>42606</v>
      </c>
      <c r="C54" t="s">
        <v>81</v>
      </c>
      <c r="D54">
        <v>1</v>
      </c>
      <c r="E54" t="s">
        <v>94</v>
      </c>
      <c r="F54">
        <v>34552</v>
      </c>
      <c r="G54" t="s">
        <v>0</v>
      </c>
      <c r="H54" t="s">
        <v>852</v>
      </c>
      <c r="I54" t="s">
        <v>855</v>
      </c>
      <c r="K54" s="13"/>
      <c r="L54" s="2">
        <v>20000</v>
      </c>
      <c r="M54" s="13" t="s">
        <v>140</v>
      </c>
      <c r="N54" s="2">
        <f t="shared" si="0"/>
        <v>-2150518.7500000009</v>
      </c>
    </row>
    <row r="55" spans="1:14">
      <c r="A55" t="s">
        <v>629</v>
      </c>
      <c r="B55" s="1">
        <v>42606</v>
      </c>
      <c r="C55" t="s">
        <v>81</v>
      </c>
      <c r="D55">
        <v>1</v>
      </c>
      <c r="E55" t="s">
        <v>94</v>
      </c>
      <c r="F55">
        <v>34551</v>
      </c>
      <c r="G55" t="s">
        <v>0</v>
      </c>
      <c r="H55" t="s">
        <v>852</v>
      </c>
      <c r="I55" t="s">
        <v>857</v>
      </c>
      <c r="J55" s="2">
        <v>20000</v>
      </c>
      <c r="K55" s="13" t="s">
        <v>140</v>
      </c>
      <c r="M55" s="13"/>
      <c r="N55" s="2">
        <f t="shared" si="0"/>
        <v>-2130518.7500000009</v>
      </c>
    </row>
    <row r="56" spans="1:14">
      <c r="A56" t="s">
        <v>858</v>
      </c>
      <c r="B56" s="1">
        <v>42607</v>
      </c>
      <c r="C56" t="s">
        <v>81</v>
      </c>
      <c r="D56">
        <v>1</v>
      </c>
      <c r="E56" t="s">
        <v>94</v>
      </c>
      <c r="F56">
        <v>34564</v>
      </c>
      <c r="G56" t="s">
        <v>0</v>
      </c>
      <c r="H56" t="s">
        <v>668</v>
      </c>
      <c r="I56" t="s">
        <v>859</v>
      </c>
      <c r="K56" s="13"/>
      <c r="L56" s="2">
        <v>200000</v>
      </c>
      <c r="M56" s="13" t="s">
        <v>140</v>
      </c>
      <c r="N56" s="2">
        <f t="shared" si="0"/>
        <v>-2330518.7500000009</v>
      </c>
    </row>
    <row r="57" spans="1:14">
      <c r="A57" t="s">
        <v>860</v>
      </c>
      <c r="B57" s="1">
        <v>42607</v>
      </c>
      <c r="C57" t="s">
        <v>81</v>
      </c>
      <c r="D57">
        <v>1</v>
      </c>
      <c r="E57" t="s">
        <v>94</v>
      </c>
      <c r="F57">
        <v>34565</v>
      </c>
      <c r="G57" t="s">
        <v>0</v>
      </c>
      <c r="H57" t="s">
        <v>668</v>
      </c>
      <c r="I57" t="s">
        <v>859</v>
      </c>
      <c r="K57" s="13"/>
      <c r="L57" s="2">
        <v>200000</v>
      </c>
      <c r="M57" s="13" t="s">
        <v>140</v>
      </c>
      <c r="N57" s="2">
        <f t="shared" si="0"/>
        <v>-2530518.7500000009</v>
      </c>
    </row>
    <row r="58" spans="1:14">
      <c r="A58" t="s">
        <v>861</v>
      </c>
      <c r="B58" s="1">
        <v>42607</v>
      </c>
      <c r="C58" t="s">
        <v>81</v>
      </c>
      <c r="D58">
        <v>1</v>
      </c>
      <c r="E58" t="s">
        <v>94</v>
      </c>
      <c r="F58">
        <v>34565</v>
      </c>
      <c r="G58" t="s">
        <v>0</v>
      </c>
      <c r="H58" t="s">
        <v>668</v>
      </c>
      <c r="I58" t="s">
        <v>862</v>
      </c>
      <c r="J58" s="2">
        <v>200000</v>
      </c>
      <c r="K58" s="13" t="s">
        <v>140</v>
      </c>
      <c r="M58" s="13"/>
      <c r="N58" s="2">
        <f t="shared" si="0"/>
        <v>-2330518.7500000009</v>
      </c>
    </row>
    <row r="59" spans="1:14">
      <c r="A59" t="s">
        <v>863</v>
      </c>
      <c r="B59" s="1">
        <v>42607</v>
      </c>
      <c r="C59" t="s">
        <v>81</v>
      </c>
      <c r="D59">
        <v>1</v>
      </c>
      <c r="E59" t="s">
        <v>94</v>
      </c>
      <c r="F59">
        <v>34564</v>
      </c>
      <c r="G59" t="s">
        <v>0</v>
      </c>
      <c r="H59" t="s">
        <v>668</v>
      </c>
      <c r="I59" t="s">
        <v>862</v>
      </c>
      <c r="J59" s="2">
        <v>200000</v>
      </c>
      <c r="K59" s="13" t="s">
        <v>140</v>
      </c>
      <c r="M59" s="13"/>
      <c r="N59" s="2">
        <f t="shared" si="0"/>
        <v>-2130518.7500000009</v>
      </c>
    </row>
    <row r="60" spans="1:14">
      <c r="A60" t="s">
        <v>864</v>
      </c>
      <c r="B60" s="1">
        <v>42608</v>
      </c>
      <c r="C60" t="s">
        <v>865</v>
      </c>
      <c r="D60">
        <v>1</v>
      </c>
      <c r="E60" t="s">
        <v>53</v>
      </c>
      <c r="F60">
        <v>29957</v>
      </c>
      <c r="G60" t="s">
        <v>1</v>
      </c>
      <c r="H60" t="s">
        <v>11</v>
      </c>
      <c r="I60" t="s">
        <v>866</v>
      </c>
      <c r="J60" s="2">
        <v>248400</v>
      </c>
      <c r="K60" s="13" t="s">
        <v>140</v>
      </c>
      <c r="M60" s="13"/>
      <c r="N60" s="2">
        <f t="shared" si="0"/>
        <v>-1882118.7500000009</v>
      </c>
    </row>
    <row r="61" spans="1:14">
      <c r="A61" t="s">
        <v>867</v>
      </c>
      <c r="B61" s="1">
        <v>42608</v>
      </c>
      <c r="C61" t="s">
        <v>868</v>
      </c>
      <c r="D61">
        <v>1</v>
      </c>
      <c r="E61" t="s">
        <v>869</v>
      </c>
      <c r="F61">
        <v>1077</v>
      </c>
      <c r="G61" t="s">
        <v>870</v>
      </c>
      <c r="H61" t="s">
        <v>63</v>
      </c>
      <c r="I61" t="s">
        <v>560</v>
      </c>
      <c r="J61" s="2">
        <v>10000</v>
      </c>
      <c r="K61" s="13">
        <v>8</v>
      </c>
      <c r="M61" s="13"/>
      <c r="N61" s="2">
        <f t="shared" si="0"/>
        <v>-1872118.7500000009</v>
      </c>
    </row>
    <row r="62" spans="1:14">
      <c r="A62" t="s">
        <v>647</v>
      </c>
      <c r="B62" s="1">
        <v>42608</v>
      </c>
      <c r="C62" t="s">
        <v>81</v>
      </c>
      <c r="D62">
        <v>1</v>
      </c>
      <c r="E62" t="s">
        <v>94</v>
      </c>
      <c r="F62">
        <v>34609</v>
      </c>
      <c r="G62" t="s">
        <v>0</v>
      </c>
      <c r="H62" t="s">
        <v>852</v>
      </c>
      <c r="I62" t="s">
        <v>871</v>
      </c>
      <c r="K62" s="13"/>
      <c r="L62" s="2">
        <v>248400</v>
      </c>
      <c r="M62" s="13" t="s">
        <v>140</v>
      </c>
      <c r="N62" s="2">
        <f t="shared" si="0"/>
        <v>-2120518.7500000009</v>
      </c>
    </row>
    <row r="63" spans="1:14">
      <c r="A63" t="s">
        <v>872</v>
      </c>
      <c r="B63" s="1">
        <v>42611</v>
      </c>
      <c r="C63" t="s">
        <v>81</v>
      </c>
      <c r="D63">
        <v>1</v>
      </c>
      <c r="E63" t="s">
        <v>94</v>
      </c>
      <c r="F63">
        <v>34622</v>
      </c>
      <c r="G63" t="s">
        <v>0</v>
      </c>
      <c r="H63" t="s">
        <v>852</v>
      </c>
      <c r="I63" t="s">
        <v>873</v>
      </c>
      <c r="K63" s="13"/>
      <c r="L63" s="2">
        <v>5000</v>
      </c>
      <c r="M63" s="13" t="s">
        <v>140</v>
      </c>
      <c r="N63" s="2">
        <f t="shared" si="0"/>
        <v>-2125518.7500000009</v>
      </c>
    </row>
    <row r="64" spans="1:14">
      <c r="A64" t="s">
        <v>874</v>
      </c>
      <c r="B64" s="1">
        <v>42611</v>
      </c>
      <c r="C64" t="s">
        <v>81</v>
      </c>
      <c r="D64">
        <v>1</v>
      </c>
      <c r="E64" t="s">
        <v>94</v>
      </c>
      <c r="F64">
        <v>34622</v>
      </c>
      <c r="G64" t="s">
        <v>0</v>
      </c>
      <c r="H64" t="s">
        <v>852</v>
      </c>
      <c r="I64" t="s">
        <v>875</v>
      </c>
      <c r="J64" s="2">
        <v>5000</v>
      </c>
      <c r="K64" s="13" t="s">
        <v>140</v>
      </c>
      <c r="M64" s="13"/>
      <c r="N64" s="2">
        <f t="shared" si="0"/>
        <v>-2120518.7500000009</v>
      </c>
    </row>
    <row r="65" spans="1:14">
      <c r="A65" t="s">
        <v>876</v>
      </c>
      <c r="B65" s="1">
        <v>42611</v>
      </c>
      <c r="C65" t="s">
        <v>81</v>
      </c>
      <c r="D65">
        <v>1</v>
      </c>
      <c r="E65" t="s">
        <v>94</v>
      </c>
      <c r="F65">
        <v>34646</v>
      </c>
      <c r="G65" t="s">
        <v>0</v>
      </c>
      <c r="H65" t="s">
        <v>668</v>
      </c>
      <c r="I65" t="s">
        <v>877</v>
      </c>
      <c r="K65" s="13"/>
      <c r="L65" s="2">
        <v>5000</v>
      </c>
      <c r="M65" s="13"/>
      <c r="N65" s="2">
        <f t="shared" si="0"/>
        <v>-2125518.7500000009</v>
      </c>
    </row>
    <row r="66" spans="1:14">
      <c r="A66" t="s">
        <v>878</v>
      </c>
      <c r="B66" s="1">
        <v>42612</v>
      </c>
      <c r="C66" t="s">
        <v>879</v>
      </c>
      <c r="D66">
        <v>1</v>
      </c>
      <c r="E66" t="s">
        <v>69</v>
      </c>
      <c r="F66">
        <v>17962</v>
      </c>
      <c r="G66" t="s">
        <v>70</v>
      </c>
      <c r="H66" t="s">
        <v>63</v>
      </c>
      <c r="I66" t="s">
        <v>757</v>
      </c>
      <c r="J66" s="2">
        <v>40000</v>
      </c>
      <c r="K66" s="13">
        <v>9</v>
      </c>
      <c r="M66" s="13"/>
      <c r="N66" s="2">
        <f t="shared" si="0"/>
        <v>-2085518.7500000009</v>
      </c>
    </row>
    <row r="67" spans="1:14">
      <c r="A67" t="s">
        <v>880</v>
      </c>
      <c r="B67" s="1">
        <v>42612</v>
      </c>
      <c r="C67" t="s">
        <v>81</v>
      </c>
      <c r="D67">
        <v>1</v>
      </c>
      <c r="E67" t="s">
        <v>94</v>
      </c>
      <c r="F67">
        <v>34685</v>
      </c>
      <c r="G67" t="s">
        <v>0</v>
      </c>
      <c r="H67" t="s">
        <v>668</v>
      </c>
      <c r="I67" t="s">
        <v>881</v>
      </c>
      <c r="K67" s="13"/>
      <c r="L67" s="2">
        <v>20000</v>
      </c>
      <c r="M67" s="13"/>
      <c r="N67" s="2">
        <f t="shared" si="0"/>
        <v>-2105518.7500000009</v>
      </c>
    </row>
    <row r="68" spans="1:14">
      <c r="A68" t="s">
        <v>763</v>
      </c>
      <c r="B68" s="1">
        <v>42612</v>
      </c>
      <c r="C68" t="s">
        <v>81</v>
      </c>
      <c r="D68">
        <v>1</v>
      </c>
      <c r="E68" t="s">
        <v>94</v>
      </c>
      <c r="F68">
        <v>34691</v>
      </c>
      <c r="G68" t="s">
        <v>0</v>
      </c>
      <c r="H68" t="s">
        <v>668</v>
      </c>
      <c r="I68" t="s">
        <v>882</v>
      </c>
      <c r="K68" s="13"/>
      <c r="L68" s="2">
        <v>5000</v>
      </c>
      <c r="M68" s="13"/>
      <c r="N68" s="2">
        <f t="shared" si="0"/>
        <v>-2110518.7500000009</v>
      </c>
    </row>
    <row r="69" spans="1:14">
      <c r="A69" t="s">
        <v>883</v>
      </c>
      <c r="B69" s="1">
        <v>42613</v>
      </c>
      <c r="C69" t="s">
        <v>884</v>
      </c>
      <c r="D69">
        <v>1</v>
      </c>
      <c r="E69" t="s">
        <v>59</v>
      </c>
      <c r="F69">
        <v>2525</v>
      </c>
      <c r="G69" t="s">
        <v>2</v>
      </c>
      <c r="H69" t="s">
        <v>11</v>
      </c>
      <c r="I69" t="s">
        <v>885</v>
      </c>
      <c r="J69" s="2">
        <v>10000</v>
      </c>
      <c r="K69" s="13">
        <v>10</v>
      </c>
      <c r="M69" s="13"/>
      <c r="N69" s="2">
        <f t="shared" si="0"/>
        <v>-2100518.7500000009</v>
      </c>
    </row>
    <row r="70" spans="1:14">
      <c r="A70" t="s">
        <v>886</v>
      </c>
      <c r="B70" s="1">
        <v>42613</v>
      </c>
      <c r="C70" t="s">
        <v>887</v>
      </c>
      <c r="D70">
        <v>1</v>
      </c>
      <c r="E70" t="s">
        <v>59</v>
      </c>
      <c r="F70">
        <v>2526</v>
      </c>
      <c r="G70" t="s">
        <v>2</v>
      </c>
      <c r="H70" t="s">
        <v>11</v>
      </c>
      <c r="I70" t="s">
        <v>888</v>
      </c>
      <c r="J70" s="2">
        <v>3000</v>
      </c>
      <c r="K70" s="13" t="s">
        <v>140</v>
      </c>
      <c r="M70" s="13"/>
      <c r="N70" s="2">
        <f t="shared" si="0"/>
        <v>-2097518.7500000009</v>
      </c>
    </row>
    <row r="71" spans="1:14">
      <c r="A71" t="s">
        <v>889</v>
      </c>
      <c r="B71" s="1">
        <v>42613</v>
      </c>
      <c r="C71" t="s">
        <v>81</v>
      </c>
      <c r="D71">
        <v>1</v>
      </c>
      <c r="E71" t="s">
        <v>94</v>
      </c>
      <c r="F71">
        <v>34711</v>
      </c>
      <c r="G71" t="s">
        <v>0</v>
      </c>
      <c r="H71" t="s">
        <v>668</v>
      </c>
      <c r="I71" t="s">
        <v>890</v>
      </c>
      <c r="K71" s="13"/>
      <c r="L71" s="2">
        <v>20000</v>
      </c>
      <c r="M71" s="13"/>
      <c r="N71" s="2">
        <f t="shared" si="0"/>
        <v>-2117518.7500000009</v>
      </c>
    </row>
    <row r="72" spans="1:14">
      <c r="I72" t="s">
        <v>652</v>
      </c>
      <c r="J72" s="2">
        <v>1166413.69</v>
      </c>
      <c r="K72" s="13"/>
      <c r="L72" s="2">
        <v>1260413.69</v>
      </c>
      <c r="M72" s="13"/>
    </row>
    <row r="73" spans="1:14">
      <c r="I73" t="s">
        <v>653</v>
      </c>
      <c r="K73" s="13"/>
      <c r="M73" s="13"/>
      <c r="N73" s="2">
        <f>+N71</f>
        <v>-2117518.7500000009</v>
      </c>
    </row>
    <row r="74" spans="1:14">
      <c r="A74" t="s">
        <v>654</v>
      </c>
      <c r="B74" t="s">
        <v>655</v>
      </c>
      <c r="C74" t="s">
        <v>656</v>
      </c>
      <c r="D74" t="s">
        <v>657</v>
      </c>
      <c r="E74" t="s">
        <v>655</v>
      </c>
      <c r="F74" t="s">
        <v>658</v>
      </c>
      <c r="G74" t="s">
        <v>659</v>
      </c>
      <c r="H74" t="s">
        <v>655</v>
      </c>
      <c r="I74" t="s">
        <v>891</v>
      </c>
      <c r="J74" t="s">
        <v>661</v>
      </c>
      <c r="K74" s="13"/>
      <c r="L74" t="s">
        <v>769</v>
      </c>
      <c r="M74" s="13"/>
      <c r="N74" t="s">
        <v>661</v>
      </c>
    </row>
    <row r="75" spans="1:14">
      <c r="A75" t="s">
        <v>654</v>
      </c>
      <c r="B75" t="s">
        <v>655</v>
      </c>
      <c r="C75" t="s">
        <v>656</v>
      </c>
      <c r="D75" t="s">
        <v>657</v>
      </c>
      <c r="E75" t="s">
        <v>655</v>
      </c>
      <c r="F75" t="s">
        <v>658</v>
      </c>
      <c r="G75" t="s">
        <v>659</v>
      </c>
      <c r="H75" t="s">
        <v>655</v>
      </c>
      <c r="I75" t="s">
        <v>891</v>
      </c>
      <c r="J75" t="s">
        <v>661</v>
      </c>
      <c r="K75" s="4"/>
      <c r="L75" t="s">
        <v>769</v>
      </c>
      <c r="M75" s="4"/>
      <c r="N75" t="s">
        <v>661</v>
      </c>
    </row>
    <row r="76" spans="1:14">
      <c r="K76" s="4"/>
      <c r="M76" s="4"/>
    </row>
  </sheetData>
  <autoFilter ref="A9:N75"/>
  <mergeCells count="3">
    <mergeCell ref="F2:I2"/>
    <mergeCell ref="F3:I3"/>
    <mergeCell ref="F4:I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56"/>
  <sheetViews>
    <sheetView topLeftCell="A32" workbookViewId="0">
      <selection activeCell="I61" sqref="I61"/>
    </sheetView>
  </sheetViews>
  <sheetFormatPr baseColWidth="10" defaultRowHeight="15"/>
  <cols>
    <col min="4" max="4" width="2.42578125" bestFit="1" customWidth="1"/>
    <col min="6" max="6" width="6" bestFit="1" customWidth="1"/>
    <col min="9" max="9" width="40.42578125" bestFit="1" customWidth="1"/>
    <col min="11" max="11" width="3.85546875" style="8" customWidth="1"/>
    <col min="13" max="13" width="3.85546875" style="8" customWidth="1"/>
    <col min="14" max="14" width="12.42578125" bestFit="1" customWidth="1"/>
  </cols>
  <sheetData>
    <row r="1" spans="1:14">
      <c r="K1" s="14"/>
      <c r="L1" s="10"/>
      <c r="M1" s="14"/>
    </row>
    <row r="2" spans="1:14">
      <c r="F2" s="24" t="s">
        <v>990</v>
      </c>
      <c r="G2" s="24"/>
      <c r="H2" s="24"/>
      <c r="I2" s="24"/>
      <c r="K2" s="14"/>
      <c r="L2" s="10"/>
      <c r="M2" s="14"/>
    </row>
    <row r="3" spans="1:14">
      <c r="F3" s="24" t="s">
        <v>991</v>
      </c>
      <c r="G3" s="24"/>
      <c r="H3" s="24"/>
      <c r="I3" s="24"/>
      <c r="K3" s="14"/>
      <c r="L3" s="10"/>
      <c r="M3" s="14"/>
    </row>
    <row r="4" spans="1:14">
      <c r="F4" s="24" t="s">
        <v>1000</v>
      </c>
      <c r="G4" s="24"/>
      <c r="H4" s="24"/>
      <c r="I4" s="24"/>
      <c r="K4" s="14"/>
      <c r="L4" s="10"/>
      <c r="M4" s="14"/>
    </row>
    <row r="5" spans="1:14">
      <c r="K5" s="14"/>
      <c r="L5" s="10"/>
      <c r="M5" s="14"/>
    </row>
    <row r="6" spans="1:14">
      <c r="K6" s="14"/>
      <c r="L6" s="10"/>
      <c r="M6" s="14"/>
    </row>
    <row r="7" spans="1:14">
      <c r="A7" s="3" t="s">
        <v>980</v>
      </c>
      <c r="B7" s="3" t="s">
        <v>981</v>
      </c>
      <c r="C7" s="3" t="s">
        <v>982</v>
      </c>
      <c r="D7" s="3"/>
      <c r="E7" s="3"/>
      <c r="F7" s="3" t="s">
        <v>983</v>
      </c>
      <c r="G7" s="3" t="s">
        <v>984</v>
      </c>
      <c r="H7" s="3" t="s">
        <v>985</v>
      </c>
      <c r="I7" s="3" t="s">
        <v>986</v>
      </c>
      <c r="J7" s="3" t="s">
        <v>987</v>
      </c>
      <c r="L7" s="3" t="s">
        <v>988</v>
      </c>
      <c r="N7" s="3" t="s">
        <v>989</v>
      </c>
    </row>
    <row r="8" spans="1:14">
      <c r="I8" t="s">
        <v>1001</v>
      </c>
      <c r="N8" s="2">
        <f>+AGO!N73</f>
        <v>-2117518.7500000009</v>
      </c>
    </row>
    <row r="9" spans="1:14">
      <c r="A9" t="s">
        <v>892</v>
      </c>
      <c r="B9" s="1">
        <v>42614</v>
      </c>
      <c r="C9" t="s">
        <v>893</v>
      </c>
      <c r="D9">
        <v>1</v>
      </c>
      <c r="E9" t="s">
        <v>69</v>
      </c>
      <c r="F9">
        <v>17977</v>
      </c>
      <c r="G9" t="s">
        <v>70</v>
      </c>
      <c r="H9" t="s">
        <v>63</v>
      </c>
      <c r="I9" t="s">
        <v>809</v>
      </c>
      <c r="J9" s="2">
        <v>100000</v>
      </c>
      <c r="K9" s="8">
        <v>1</v>
      </c>
      <c r="N9" s="2">
        <f>+N8+J9-L9</f>
        <v>-2017518.7500000009</v>
      </c>
    </row>
    <row r="10" spans="1:14">
      <c r="A10" t="s">
        <v>423</v>
      </c>
      <c r="B10" s="1">
        <v>42614</v>
      </c>
      <c r="C10" t="s">
        <v>81</v>
      </c>
      <c r="D10">
        <v>1</v>
      </c>
      <c r="E10" t="s">
        <v>94</v>
      </c>
      <c r="F10">
        <v>34763</v>
      </c>
      <c r="G10" t="s">
        <v>0</v>
      </c>
      <c r="H10" t="s">
        <v>668</v>
      </c>
      <c r="I10" t="s">
        <v>894</v>
      </c>
      <c r="L10" s="2">
        <v>10000</v>
      </c>
      <c r="N10" s="2">
        <f t="shared" ref="N10:N54" si="0">+N9+J10-L10</f>
        <v>-2027518.7500000009</v>
      </c>
    </row>
    <row r="11" spans="1:14">
      <c r="A11" t="s">
        <v>895</v>
      </c>
      <c r="B11" s="1">
        <v>42615</v>
      </c>
      <c r="C11" t="s">
        <v>81</v>
      </c>
      <c r="D11">
        <v>1</v>
      </c>
      <c r="E11" t="s">
        <v>82</v>
      </c>
      <c r="F11">
        <v>34781</v>
      </c>
      <c r="G11" t="s">
        <v>5</v>
      </c>
      <c r="H11" t="s">
        <v>668</v>
      </c>
      <c r="I11" t="s">
        <v>896</v>
      </c>
      <c r="L11" s="2">
        <v>5000</v>
      </c>
      <c r="M11" s="8" t="s">
        <v>140</v>
      </c>
      <c r="N11" s="2">
        <f t="shared" si="0"/>
        <v>-2032518.7500000009</v>
      </c>
    </row>
    <row r="12" spans="1:14">
      <c r="A12" t="s">
        <v>897</v>
      </c>
      <c r="B12" s="1">
        <v>42615</v>
      </c>
      <c r="C12" t="s">
        <v>81</v>
      </c>
      <c r="D12">
        <v>1</v>
      </c>
      <c r="E12" t="s">
        <v>82</v>
      </c>
      <c r="F12">
        <v>34781</v>
      </c>
      <c r="G12" t="s">
        <v>5</v>
      </c>
      <c r="H12" t="s">
        <v>668</v>
      </c>
      <c r="I12" t="s">
        <v>898</v>
      </c>
      <c r="J12" s="2">
        <v>5000</v>
      </c>
      <c r="K12" s="8" t="s">
        <v>140</v>
      </c>
      <c r="N12" s="2">
        <f t="shared" si="0"/>
        <v>-2027518.7500000009</v>
      </c>
    </row>
    <row r="13" spans="1:14">
      <c r="A13" t="s">
        <v>314</v>
      </c>
      <c r="B13" s="1">
        <v>42618</v>
      </c>
      <c r="C13" t="s">
        <v>81</v>
      </c>
      <c r="D13">
        <v>1</v>
      </c>
      <c r="E13" t="s">
        <v>82</v>
      </c>
      <c r="F13">
        <v>34795</v>
      </c>
      <c r="G13" t="s">
        <v>5</v>
      </c>
      <c r="H13" t="s">
        <v>668</v>
      </c>
      <c r="I13" t="s">
        <v>899</v>
      </c>
      <c r="L13" s="2">
        <v>21000</v>
      </c>
      <c r="N13" s="2">
        <f t="shared" si="0"/>
        <v>-2048518.7500000009</v>
      </c>
    </row>
    <row r="14" spans="1:14">
      <c r="A14" t="s">
        <v>900</v>
      </c>
      <c r="B14" s="1">
        <v>42618</v>
      </c>
      <c r="C14" t="s">
        <v>81</v>
      </c>
      <c r="D14">
        <v>1</v>
      </c>
      <c r="E14" t="s">
        <v>94</v>
      </c>
      <c r="F14">
        <v>34503</v>
      </c>
      <c r="G14" t="s">
        <v>0</v>
      </c>
      <c r="H14" t="s">
        <v>668</v>
      </c>
      <c r="I14" t="s">
        <v>901</v>
      </c>
      <c r="J14" s="2">
        <v>5000</v>
      </c>
      <c r="K14" s="8">
        <v>2</v>
      </c>
      <c r="N14" s="2">
        <f t="shared" si="0"/>
        <v>-2043518.7500000009</v>
      </c>
    </row>
    <row r="15" spans="1:14">
      <c r="A15" t="s">
        <v>902</v>
      </c>
      <c r="B15" s="1">
        <v>42618</v>
      </c>
      <c r="C15" t="s">
        <v>81</v>
      </c>
      <c r="D15">
        <v>1</v>
      </c>
      <c r="E15" t="s">
        <v>94</v>
      </c>
      <c r="F15">
        <v>34799</v>
      </c>
      <c r="G15" t="s">
        <v>0</v>
      </c>
      <c r="H15" t="s">
        <v>852</v>
      </c>
      <c r="I15" t="s">
        <v>844</v>
      </c>
      <c r="L15" s="2">
        <v>5000</v>
      </c>
      <c r="N15" s="2">
        <f t="shared" si="0"/>
        <v>-2048518.7500000009</v>
      </c>
    </row>
    <row r="16" spans="1:14">
      <c r="A16" t="s">
        <v>196</v>
      </c>
      <c r="B16" s="1">
        <v>42618</v>
      </c>
      <c r="C16" t="s">
        <v>81</v>
      </c>
      <c r="D16">
        <v>1</v>
      </c>
      <c r="E16" t="s">
        <v>94</v>
      </c>
      <c r="F16">
        <v>34804</v>
      </c>
      <c r="G16" t="s">
        <v>0</v>
      </c>
      <c r="H16" t="s">
        <v>852</v>
      </c>
      <c r="I16" t="s">
        <v>903</v>
      </c>
      <c r="L16" s="2">
        <v>5000</v>
      </c>
      <c r="N16" s="2">
        <f t="shared" si="0"/>
        <v>-2053518.7500000009</v>
      </c>
    </row>
    <row r="17" spans="1:14">
      <c r="A17" t="s">
        <v>904</v>
      </c>
      <c r="B17" s="1">
        <v>42619</v>
      </c>
      <c r="C17" t="s">
        <v>905</v>
      </c>
      <c r="D17">
        <v>1</v>
      </c>
      <c r="E17" t="s">
        <v>53</v>
      </c>
      <c r="F17">
        <v>29959</v>
      </c>
      <c r="G17" t="s">
        <v>1</v>
      </c>
      <c r="H17" t="s">
        <v>11</v>
      </c>
      <c r="I17" t="s">
        <v>866</v>
      </c>
      <c r="L17" s="2">
        <v>248400</v>
      </c>
      <c r="M17" s="8" t="s">
        <v>140</v>
      </c>
      <c r="N17" s="2">
        <f t="shared" si="0"/>
        <v>-2301918.7500000009</v>
      </c>
    </row>
    <row r="18" spans="1:14">
      <c r="A18" t="s">
        <v>906</v>
      </c>
      <c r="B18" s="1">
        <v>42619</v>
      </c>
      <c r="C18" t="s">
        <v>81</v>
      </c>
      <c r="D18">
        <v>1</v>
      </c>
      <c r="E18" t="s">
        <v>94</v>
      </c>
      <c r="F18">
        <v>34609</v>
      </c>
      <c r="G18" t="s">
        <v>0</v>
      </c>
      <c r="H18" t="s">
        <v>852</v>
      </c>
      <c r="I18" t="s">
        <v>907</v>
      </c>
      <c r="J18" s="2">
        <v>248400</v>
      </c>
      <c r="K18" s="8" t="s">
        <v>140</v>
      </c>
      <c r="N18" s="2">
        <f t="shared" si="0"/>
        <v>-2053518.7500000009</v>
      </c>
    </row>
    <row r="19" spans="1:14">
      <c r="A19" t="s">
        <v>908</v>
      </c>
      <c r="B19" s="1">
        <v>42619</v>
      </c>
      <c r="C19" t="s">
        <v>81</v>
      </c>
      <c r="D19">
        <v>1</v>
      </c>
      <c r="E19" t="s">
        <v>94</v>
      </c>
      <c r="F19">
        <v>34822</v>
      </c>
      <c r="G19" t="s">
        <v>0</v>
      </c>
      <c r="H19" t="s">
        <v>852</v>
      </c>
      <c r="I19" t="s">
        <v>909</v>
      </c>
      <c r="L19" s="2">
        <v>100000</v>
      </c>
      <c r="N19" s="2">
        <f t="shared" si="0"/>
        <v>-2153518.7500000009</v>
      </c>
    </row>
    <row r="20" spans="1:14">
      <c r="A20" t="s">
        <v>910</v>
      </c>
      <c r="B20" s="1">
        <v>42620</v>
      </c>
      <c r="C20" t="s">
        <v>81</v>
      </c>
      <c r="D20">
        <v>1</v>
      </c>
      <c r="E20" t="s">
        <v>94</v>
      </c>
      <c r="F20">
        <v>34826</v>
      </c>
      <c r="G20" t="s">
        <v>0</v>
      </c>
      <c r="H20" t="s">
        <v>668</v>
      </c>
      <c r="I20" t="s">
        <v>911</v>
      </c>
      <c r="L20" s="2">
        <v>5000</v>
      </c>
      <c r="N20" s="2">
        <f t="shared" si="0"/>
        <v>-2158518.7500000009</v>
      </c>
    </row>
    <row r="21" spans="1:14">
      <c r="A21" t="s">
        <v>98</v>
      </c>
      <c r="B21" s="1">
        <v>42620</v>
      </c>
      <c r="C21" t="s">
        <v>81</v>
      </c>
      <c r="D21">
        <v>1</v>
      </c>
      <c r="E21" t="s">
        <v>94</v>
      </c>
      <c r="F21">
        <v>34845</v>
      </c>
      <c r="G21" t="s">
        <v>0</v>
      </c>
      <c r="H21" t="s">
        <v>852</v>
      </c>
      <c r="I21" t="s">
        <v>912</v>
      </c>
      <c r="L21" s="2">
        <v>10000</v>
      </c>
      <c r="N21" s="2">
        <f t="shared" si="0"/>
        <v>-2168518.7500000009</v>
      </c>
    </row>
    <row r="22" spans="1:14">
      <c r="A22" t="s">
        <v>913</v>
      </c>
      <c r="B22" s="1">
        <v>42622</v>
      </c>
      <c r="C22" t="s">
        <v>81</v>
      </c>
      <c r="D22">
        <v>1</v>
      </c>
      <c r="E22" t="s">
        <v>94</v>
      </c>
      <c r="F22">
        <v>34879</v>
      </c>
      <c r="G22" t="s">
        <v>0</v>
      </c>
      <c r="H22" t="s">
        <v>852</v>
      </c>
      <c r="I22" t="s">
        <v>914</v>
      </c>
      <c r="L22" s="2">
        <v>5000</v>
      </c>
      <c r="N22" s="2">
        <f t="shared" si="0"/>
        <v>-2173518.7500000009</v>
      </c>
    </row>
    <row r="23" spans="1:14">
      <c r="A23" t="s">
        <v>915</v>
      </c>
      <c r="B23" s="1">
        <v>42625</v>
      </c>
      <c r="C23" t="s">
        <v>81</v>
      </c>
      <c r="D23">
        <v>1</v>
      </c>
      <c r="E23" t="s">
        <v>10</v>
      </c>
      <c r="F23">
        <v>29204</v>
      </c>
      <c r="G23" t="s">
        <v>3</v>
      </c>
      <c r="H23" t="s">
        <v>11</v>
      </c>
      <c r="I23" t="s">
        <v>916</v>
      </c>
      <c r="J23" s="2">
        <v>200000</v>
      </c>
      <c r="K23" s="8">
        <v>3</v>
      </c>
      <c r="N23" s="2">
        <f t="shared" si="0"/>
        <v>-1973518.7500000009</v>
      </c>
    </row>
    <row r="24" spans="1:14">
      <c r="A24" t="s">
        <v>917</v>
      </c>
      <c r="B24" s="1">
        <v>42625</v>
      </c>
      <c r="C24" t="s">
        <v>81</v>
      </c>
      <c r="D24">
        <v>1</v>
      </c>
      <c r="E24" t="s">
        <v>10</v>
      </c>
      <c r="F24">
        <v>29205</v>
      </c>
      <c r="G24" t="s">
        <v>3</v>
      </c>
      <c r="H24" t="s">
        <v>11</v>
      </c>
      <c r="I24" t="s">
        <v>918</v>
      </c>
      <c r="J24" s="2">
        <v>200000</v>
      </c>
      <c r="K24" s="8">
        <v>4</v>
      </c>
      <c r="N24" s="2">
        <f t="shared" si="0"/>
        <v>-1773518.7500000009</v>
      </c>
    </row>
    <row r="25" spans="1:14">
      <c r="A25" t="s">
        <v>919</v>
      </c>
      <c r="B25" s="1">
        <v>42625</v>
      </c>
      <c r="C25" t="s">
        <v>81</v>
      </c>
      <c r="D25">
        <v>1</v>
      </c>
      <c r="E25" t="s">
        <v>10</v>
      </c>
      <c r="F25">
        <v>29206</v>
      </c>
      <c r="G25" t="s">
        <v>3</v>
      </c>
      <c r="H25" t="s">
        <v>11</v>
      </c>
      <c r="I25" t="s">
        <v>920</v>
      </c>
      <c r="J25" s="2">
        <v>52100</v>
      </c>
      <c r="K25" s="8">
        <v>5</v>
      </c>
      <c r="N25" s="2">
        <f t="shared" si="0"/>
        <v>-1721418.7500000009</v>
      </c>
    </row>
    <row r="26" spans="1:14">
      <c r="A26" t="s">
        <v>921</v>
      </c>
      <c r="B26" s="1">
        <v>42625</v>
      </c>
      <c r="C26" t="s">
        <v>81</v>
      </c>
      <c r="D26">
        <v>1</v>
      </c>
      <c r="E26" t="s">
        <v>94</v>
      </c>
      <c r="F26">
        <v>34252</v>
      </c>
      <c r="G26" t="s">
        <v>0</v>
      </c>
      <c r="H26" t="s">
        <v>668</v>
      </c>
      <c r="I26" t="s">
        <v>922</v>
      </c>
      <c r="J26" s="2">
        <v>4800</v>
      </c>
      <c r="K26" s="8">
        <v>7</v>
      </c>
      <c r="N26" s="2">
        <f t="shared" si="0"/>
        <v>-1716618.7500000009</v>
      </c>
    </row>
    <row r="27" spans="1:14">
      <c r="A27" t="s">
        <v>923</v>
      </c>
      <c r="B27" s="1">
        <v>42625</v>
      </c>
      <c r="C27" t="s">
        <v>81</v>
      </c>
      <c r="D27">
        <v>1</v>
      </c>
      <c r="E27" t="s">
        <v>94</v>
      </c>
      <c r="F27">
        <v>34199</v>
      </c>
      <c r="G27" t="s">
        <v>0</v>
      </c>
      <c r="H27" t="s">
        <v>668</v>
      </c>
      <c r="I27" t="s">
        <v>922</v>
      </c>
      <c r="J27">
        <v>200</v>
      </c>
      <c r="K27" s="8">
        <v>6</v>
      </c>
      <c r="N27" s="2">
        <f t="shared" si="0"/>
        <v>-1716418.7500000009</v>
      </c>
    </row>
    <row r="28" spans="1:14">
      <c r="A28" t="s">
        <v>924</v>
      </c>
      <c r="B28" s="1">
        <v>42626</v>
      </c>
      <c r="C28" t="s">
        <v>81</v>
      </c>
      <c r="D28">
        <v>1</v>
      </c>
      <c r="E28" t="s">
        <v>94</v>
      </c>
      <c r="F28">
        <v>34919</v>
      </c>
      <c r="G28" t="s">
        <v>0</v>
      </c>
      <c r="H28" t="s">
        <v>668</v>
      </c>
      <c r="I28" t="s">
        <v>925</v>
      </c>
      <c r="L28" s="2">
        <v>20000</v>
      </c>
      <c r="N28" s="2">
        <f t="shared" si="0"/>
        <v>-1736418.7500000009</v>
      </c>
    </row>
    <row r="29" spans="1:14">
      <c r="A29" t="s">
        <v>434</v>
      </c>
      <c r="B29" s="1">
        <v>42626</v>
      </c>
      <c r="C29" t="s">
        <v>81</v>
      </c>
      <c r="D29">
        <v>1</v>
      </c>
      <c r="E29" t="s">
        <v>94</v>
      </c>
      <c r="F29">
        <v>34927</v>
      </c>
      <c r="G29" t="s">
        <v>0</v>
      </c>
      <c r="H29" t="s">
        <v>668</v>
      </c>
      <c r="I29" t="s">
        <v>926</v>
      </c>
      <c r="L29">
        <v>500</v>
      </c>
      <c r="N29" s="2">
        <f t="shared" si="0"/>
        <v>-1736918.7500000009</v>
      </c>
    </row>
    <row r="30" spans="1:14">
      <c r="A30" t="s">
        <v>927</v>
      </c>
      <c r="B30" s="1">
        <v>42627</v>
      </c>
      <c r="C30" t="s">
        <v>928</v>
      </c>
      <c r="D30">
        <v>1</v>
      </c>
      <c r="E30" t="s">
        <v>59</v>
      </c>
      <c r="F30">
        <v>2575</v>
      </c>
      <c r="G30" t="s">
        <v>2</v>
      </c>
      <c r="H30" t="s">
        <v>11</v>
      </c>
      <c r="I30" t="s">
        <v>929</v>
      </c>
      <c r="J30" s="2">
        <v>6582.18</v>
      </c>
      <c r="K30" s="8" t="s">
        <v>140</v>
      </c>
      <c r="N30" s="2">
        <f t="shared" si="0"/>
        <v>-1730336.570000001</v>
      </c>
    </row>
    <row r="31" spans="1:14">
      <c r="A31" t="s">
        <v>930</v>
      </c>
      <c r="B31" s="1">
        <v>42627</v>
      </c>
      <c r="C31" t="s">
        <v>81</v>
      </c>
      <c r="D31">
        <v>1</v>
      </c>
      <c r="E31" t="s">
        <v>931</v>
      </c>
      <c r="F31">
        <v>34934</v>
      </c>
      <c r="G31" t="s">
        <v>932</v>
      </c>
      <c r="H31" t="s">
        <v>852</v>
      </c>
      <c r="I31" t="s">
        <v>933</v>
      </c>
      <c r="L31" s="2">
        <v>6582.18</v>
      </c>
      <c r="M31" s="8" t="s">
        <v>140</v>
      </c>
      <c r="N31" s="2">
        <f t="shared" si="0"/>
        <v>-1736918.7500000009</v>
      </c>
    </row>
    <row r="32" spans="1:14">
      <c r="A32" t="s">
        <v>507</v>
      </c>
      <c r="B32" s="1">
        <v>42628</v>
      </c>
      <c r="C32" t="s">
        <v>81</v>
      </c>
      <c r="D32">
        <v>1</v>
      </c>
      <c r="E32" t="s">
        <v>94</v>
      </c>
      <c r="F32">
        <v>34949</v>
      </c>
      <c r="G32" t="s">
        <v>0</v>
      </c>
      <c r="H32" t="s">
        <v>668</v>
      </c>
      <c r="I32" t="s">
        <v>934</v>
      </c>
      <c r="L32" s="2">
        <v>20000</v>
      </c>
      <c r="N32" s="2">
        <f t="shared" si="0"/>
        <v>-1756918.7500000009</v>
      </c>
    </row>
    <row r="33" spans="1:14">
      <c r="A33" t="s">
        <v>935</v>
      </c>
      <c r="B33" s="1">
        <v>42632</v>
      </c>
      <c r="C33" t="s">
        <v>81</v>
      </c>
      <c r="D33">
        <v>1</v>
      </c>
      <c r="E33" t="s">
        <v>94</v>
      </c>
      <c r="F33">
        <v>34966</v>
      </c>
      <c r="G33" t="s">
        <v>0</v>
      </c>
      <c r="H33" t="s">
        <v>668</v>
      </c>
      <c r="I33" t="s">
        <v>936</v>
      </c>
      <c r="L33" s="2">
        <v>1000</v>
      </c>
      <c r="N33" s="2">
        <f t="shared" si="0"/>
        <v>-1757918.7500000009</v>
      </c>
    </row>
    <row r="34" spans="1:14">
      <c r="A34" t="s">
        <v>937</v>
      </c>
      <c r="B34" s="1">
        <v>42633</v>
      </c>
      <c r="C34" t="s">
        <v>81</v>
      </c>
      <c r="D34">
        <v>1</v>
      </c>
      <c r="E34" t="s">
        <v>94</v>
      </c>
      <c r="F34">
        <v>34982</v>
      </c>
      <c r="G34" t="s">
        <v>0</v>
      </c>
      <c r="H34" t="s">
        <v>668</v>
      </c>
      <c r="I34" t="s">
        <v>938</v>
      </c>
      <c r="L34" s="2">
        <v>10000</v>
      </c>
      <c r="N34" s="2">
        <f t="shared" si="0"/>
        <v>-1767918.7500000009</v>
      </c>
    </row>
    <row r="35" spans="1:14">
      <c r="A35" t="s">
        <v>939</v>
      </c>
      <c r="B35" s="1">
        <v>42633</v>
      </c>
      <c r="C35" t="s">
        <v>81</v>
      </c>
      <c r="D35">
        <v>1</v>
      </c>
      <c r="E35" t="s">
        <v>94</v>
      </c>
      <c r="F35">
        <v>34985</v>
      </c>
      <c r="G35" t="s">
        <v>0</v>
      </c>
      <c r="H35" t="s">
        <v>668</v>
      </c>
      <c r="I35" t="s">
        <v>940</v>
      </c>
      <c r="L35" s="2">
        <v>1000</v>
      </c>
      <c r="N35" s="2">
        <f t="shared" si="0"/>
        <v>-1768918.7500000009</v>
      </c>
    </row>
    <row r="36" spans="1:14">
      <c r="A36" t="s">
        <v>941</v>
      </c>
      <c r="B36" s="1">
        <v>42633</v>
      </c>
      <c r="C36" t="s">
        <v>81</v>
      </c>
      <c r="D36">
        <v>1</v>
      </c>
      <c r="E36" t="s">
        <v>94</v>
      </c>
      <c r="F36">
        <v>34997</v>
      </c>
      <c r="G36" t="s">
        <v>0</v>
      </c>
      <c r="H36" t="s">
        <v>852</v>
      </c>
      <c r="I36" t="s">
        <v>942</v>
      </c>
      <c r="L36" s="2">
        <v>2000</v>
      </c>
      <c r="N36" s="2">
        <f t="shared" si="0"/>
        <v>-1770918.7500000009</v>
      </c>
    </row>
    <row r="37" spans="1:14">
      <c r="A37" t="s">
        <v>943</v>
      </c>
      <c r="B37" s="1">
        <v>42633</v>
      </c>
      <c r="C37" t="s">
        <v>81</v>
      </c>
      <c r="D37">
        <v>1</v>
      </c>
      <c r="E37" t="s">
        <v>94</v>
      </c>
      <c r="F37">
        <v>35001</v>
      </c>
      <c r="G37" t="s">
        <v>0</v>
      </c>
      <c r="H37" t="s">
        <v>852</v>
      </c>
      <c r="I37" t="s">
        <v>944</v>
      </c>
      <c r="L37" s="2">
        <v>19000</v>
      </c>
      <c r="N37" s="2">
        <f t="shared" si="0"/>
        <v>-1789918.7500000009</v>
      </c>
    </row>
    <row r="38" spans="1:14">
      <c r="A38" t="s">
        <v>520</v>
      </c>
      <c r="B38" s="1">
        <v>42634</v>
      </c>
      <c r="C38" t="s">
        <v>81</v>
      </c>
      <c r="D38">
        <v>1</v>
      </c>
      <c r="E38" t="s">
        <v>94</v>
      </c>
      <c r="F38">
        <v>35006</v>
      </c>
      <c r="G38" t="s">
        <v>0</v>
      </c>
      <c r="H38" t="s">
        <v>668</v>
      </c>
      <c r="I38" t="s">
        <v>945</v>
      </c>
      <c r="L38">
        <v>7</v>
      </c>
      <c r="N38" s="2">
        <f t="shared" si="0"/>
        <v>-1789925.7500000009</v>
      </c>
    </row>
    <row r="39" spans="1:14">
      <c r="A39" t="s">
        <v>946</v>
      </c>
      <c r="B39" s="1">
        <v>42634</v>
      </c>
      <c r="C39" t="s">
        <v>81</v>
      </c>
      <c r="D39">
        <v>1</v>
      </c>
      <c r="E39" t="s">
        <v>94</v>
      </c>
      <c r="F39">
        <v>35008</v>
      </c>
      <c r="G39" t="s">
        <v>0</v>
      </c>
      <c r="H39" t="s">
        <v>668</v>
      </c>
      <c r="I39" t="s">
        <v>944</v>
      </c>
      <c r="L39" s="2">
        <v>1000</v>
      </c>
      <c r="N39" s="2">
        <f t="shared" si="0"/>
        <v>-1790925.7500000009</v>
      </c>
    </row>
    <row r="40" spans="1:14">
      <c r="A40" t="s">
        <v>947</v>
      </c>
      <c r="B40" s="1">
        <v>42634</v>
      </c>
      <c r="C40" t="s">
        <v>81</v>
      </c>
      <c r="D40">
        <v>1</v>
      </c>
      <c r="E40" t="s">
        <v>94</v>
      </c>
      <c r="F40">
        <v>35020</v>
      </c>
      <c r="G40" t="s">
        <v>0</v>
      </c>
      <c r="H40" t="s">
        <v>852</v>
      </c>
      <c r="I40" t="s">
        <v>948</v>
      </c>
      <c r="L40" s="2">
        <v>1000</v>
      </c>
      <c r="N40" s="2">
        <f t="shared" si="0"/>
        <v>-1791925.7500000009</v>
      </c>
    </row>
    <row r="41" spans="1:14">
      <c r="A41" t="s">
        <v>949</v>
      </c>
      <c r="B41" s="1">
        <v>42635</v>
      </c>
      <c r="C41" t="s">
        <v>950</v>
      </c>
      <c r="D41">
        <v>1</v>
      </c>
      <c r="E41" t="s">
        <v>59</v>
      </c>
      <c r="F41">
        <v>2612</v>
      </c>
      <c r="G41" t="s">
        <v>2</v>
      </c>
      <c r="H41" t="s">
        <v>63</v>
      </c>
      <c r="I41" t="s">
        <v>951</v>
      </c>
      <c r="J41" s="2">
        <v>3000</v>
      </c>
      <c r="K41" s="8">
        <v>8</v>
      </c>
      <c r="N41" s="2">
        <f t="shared" si="0"/>
        <v>-1788925.7500000009</v>
      </c>
    </row>
    <row r="42" spans="1:14">
      <c r="A42" t="s">
        <v>952</v>
      </c>
      <c r="B42" s="1">
        <v>42635</v>
      </c>
      <c r="C42" t="s">
        <v>81</v>
      </c>
      <c r="D42">
        <v>1</v>
      </c>
      <c r="E42" t="s">
        <v>94</v>
      </c>
      <c r="F42">
        <v>35028</v>
      </c>
      <c r="G42" t="s">
        <v>0</v>
      </c>
      <c r="H42" t="s">
        <v>852</v>
      </c>
      <c r="I42" t="s">
        <v>953</v>
      </c>
      <c r="L42" s="2">
        <v>3000</v>
      </c>
      <c r="N42" s="2">
        <f t="shared" si="0"/>
        <v>-1791925.7500000009</v>
      </c>
    </row>
    <row r="43" spans="1:14">
      <c r="A43" t="s">
        <v>954</v>
      </c>
      <c r="B43" s="1">
        <v>42637</v>
      </c>
      <c r="C43" t="s">
        <v>81</v>
      </c>
      <c r="D43">
        <v>1</v>
      </c>
      <c r="E43" t="s">
        <v>94</v>
      </c>
      <c r="F43">
        <v>35070</v>
      </c>
      <c r="G43" t="s">
        <v>0</v>
      </c>
      <c r="H43" t="s">
        <v>852</v>
      </c>
      <c r="I43" t="s">
        <v>820</v>
      </c>
      <c r="L43" s="2">
        <v>34000</v>
      </c>
      <c r="N43" s="2">
        <f t="shared" si="0"/>
        <v>-1825925.7500000009</v>
      </c>
    </row>
    <row r="44" spans="1:14">
      <c r="A44" t="s">
        <v>955</v>
      </c>
      <c r="B44" s="1">
        <v>42638</v>
      </c>
      <c r="C44" t="s">
        <v>81</v>
      </c>
      <c r="D44">
        <v>1</v>
      </c>
      <c r="E44" t="s">
        <v>94</v>
      </c>
      <c r="F44">
        <v>35077</v>
      </c>
      <c r="G44" t="s">
        <v>0</v>
      </c>
      <c r="H44" t="s">
        <v>668</v>
      </c>
      <c r="I44" t="s">
        <v>956</v>
      </c>
      <c r="L44" s="2">
        <v>1000</v>
      </c>
      <c r="N44" s="2">
        <f t="shared" si="0"/>
        <v>-1826925.7500000009</v>
      </c>
    </row>
    <row r="45" spans="1:14">
      <c r="A45" t="s">
        <v>957</v>
      </c>
      <c r="B45" s="1">
        <v>42640</v>
      </c>
      <c r="C45" t="s">
        <v>81</v>
      </c>
      <c r="D45">
        <v>1</v>
      </c>
      <c r="E45" t="s">
        <v>94</v>
      </c>
      <c r="F45">
        <v>35107</v>
      </c>
      <c r="G45" t="s">
        <v>0</v>
      </c>
      <c r="H45" t="s">
        <v>668</v>
      </c>
      <c r="I45" t="s">
        <v>958</v>
      </c>
      <c r="L45" s="2">
        <v>20000</v>
      </c>
      <c r="N45" s="2">
        <f t="shared" si="0"/>
        <v>-1846925.7500000009</v>
      </c>
    </row>
    <row r="46" spans="1:14">
      <c r="A46" t="s">
        <v>360</v>
      </c>
      <c r="B46" s="1">
        <v>42640</v>
      </c>
      <c r="C46" t="s">
        <v>81</v>
      </c>
      <c r="D46">
        <v>1</v>
      </c>
      <c r="E46" t="s">
        <v>94</v>
      </c>
      <c r="F46">
        <v>35110</v>
      </c>
      <c r="G46" t="s">
        <v>0</v>
      </c>
      <c r="H46" t="s">
        <v>668</v>
      </c>
      <c r="I46" t="s">
        <v>959</v>
      </c>
      <c r="L46" s="2">
        <v>0</v>
      </c>
      <c r="N46" s="2">
        <f t="shared" si="0"/>
        <v>-1846925.7500000009</v>
      </c>
    </row>
    <row r="47" spans="1:14">
      <c r="A47" t="s">
        <v>960</v>
      </c>
      <c r="B47" s="1">
        <v>42641</v>
      </c>
      <c r="C47" t="s">
        <v>961</v>
      </c>
      <c r="D47">
        <v>1</v>
      </c>
      <c r="E47" t="s">
        <v>59</v>
      </c>
      <c r="F47">
        <v>2648</v>
      </c>
      <c r="G47" t="s">
        <v>2</v>
      </c>
      <c r="H47" t="s">
        <v>11</v>
      </c>
      <c r="I47" t="s">
        <v>962</v>
      </c>
      <c r="J47" s="2">
        <v>1000</v>
      </c>
      <c r="K47" s="8">
        <v>9</v>
      </c>
      <c r="N47" s="2">
        <f t="shared" si="0"/>
        <v>-1845925.7500000009</v>
      </c>
    </row>
    <row r="48" spans="1:14">
      <c r="A48" t="s">
        <v>963</v>
      </c>
      <c r="B48" s="1">
        <v>42641</v>
      </c>
      <c r="C48" t="s">
        <v>81</v>
      </c>
      <c r="D48">
        <v>1</v>
      </c>
      <c r="E48" t="s">
        <v>94</v>
      </c>
      <c r="F48">
        <v>35134</v>
      </c>
      <c r="G48" t="s">
        <v>0</v>
      </c>
      <c r="H48" t="s">
        <v>852</v>
      </c>
      <c r="I48" t="s">
        <v>964</v>
      </c>
      <c r="L48" s="2">
        <v>9883</v>
      </c>
      <c r="N48" s="2">
        <f t="shared" si="0"/>
        <v>-1855808.7500000009</v>
      </c>
    </row>
    <row r="49" spans="1:14">
      <c r="A49" t="s">
        <v>367</v>
      </c>
      <c r="B49" s="1">
        <v>42641</v>
      </c>
      <c r="C49" t="s">
        <v>81</v>
      </c>
      <c r="D49">
        <v>1</v>
      </c>
      <c r="E49" t="s">
        <v>94</v>
      </c>
      <c r="F49">
        <v>35146</v>
      </c>
      <c r="G49" t="s">
        <v>0</v>
      </c>
      <c r="H49" t="s">
        <v>668</v>
      </c>
      <c r="I49" t="s">
        <v>965</v>
      </c>
      <c r="L49" s="2">
        <v>0</v>
      </c>
      <c r="N49" s="2">
        <f t="shared" si="0"/>
        <v>-1855808.7500000009</v>
      </c>
    </row>
    <row r="50" spans="1:14">
      <c r="A50" t="s">
        <v>966</v>
      </c>
      <c r="B50" s="1">
        <v>42643</v>
      </c>
      <c r="C50" t="s">
        <v>967</v>
      </c>
      <c r="D50">
        <v>1</v>
      </c>
      <c r="E50" t="s">
        <v>53</v>
      </c>
      <c r="F50">
        <v>30442</v>
      </c>
      <c r="G50" t="s">
        <v>1</v>
      </c>
      <c r="H50" t="s">
        <v>11</v>
      </c>
      <c r="I50" t="s">
        <v>968</v>
      </c>
      <c r="J50" s="2">
        <v>50000</v>
      </c>
      <c r="K50" s="8" t="s">
        <v>140</v>
      </c>
      <c r="N50" s="2">
        <f t="shared" si="0"/>
        <v>-1805808.7500000009</v>
      </c>
    </row>
    <row r="51" spans="1:14">
      <c r="A51" t="s">
        <v>138</v>
      </c>
      <c r="B51" s="1">
        <v>42643</v>
      </c>
      <c r="C51" t="s">
        <v>81</v>
      </c>
      <c r="D51">
        <v>1</v>
      </c>
      <c r="E51" t="s">
        <v>94</v>
      </c>
      <c r="F51">
        <v>35181</v>
      </c>
      <c r="G51" t="s">
        <v>0</v>
      </c>
      <c r="H51" t="s">
        <v>89</v>
      </c>
      <c r="I51" t="s">
        <v>969</v>
      </c>
      <c r="L51" s="2">
        <v>1000</v>
      </c>
      <c r="N51" s="2">
        <f t="shared" si="0"/>
        <v>-1806808.7500000009</v>
      </c>
    </row>
    <row r="52" spans="1:14">
      <c r="A52" t="s">
        <v>971</v>
      </c>
      <c r="B52" s="1">
        <v>42643</v>
      </c>
      <c r="C52" t="s">
        <v>81</v>
      </c>
      <c r="D52">
        <v>1</v>
      </c>
      <c r="E52" t="s">
        <v>94</v>
      </c>
      <c r="F52">
        <v>35198</v>
      </c>
      <c r="G52" t="s">
        <v>0</v>
      </c>
      <c r="H52" t="s">
        <v>852</v>
      </c>
      <c r="I52" t="s">
        <v>972</v>
      </c>
      <c r="L52" s="2">
        <v>5000</v>
      </c>
      <c r="N52" s="2">
        <f t="shared" si="0"/>
        <v>-1811808.7500000009</v>
      </c>
    </row>
    <row r="53" spans="1:14">
      <c r="A53" t="s">
        <v>973</v>
      </c>
      <c r="B53" s="1">
        <v>42643</v>
      </c>
      <c r="C53" t="s">
        <v>81</v>
      </c>
      <c r="D53">
        <v>1</v>
      </c>
      <c r="E53" t="s">
        <v>94</v>
      </c>
      <c r="F53">
        <v>35208</v>
      </c>
      <c r="G53" t="s">
        <v>0</v>
      </c>
      <c r="H53" t="s">
        <v>668</v>
      </c>
      <c r="I53" t="s">
        <v>974</v>
      </c>
      <c r="L53" s="2">
        <v>50000</v>
      </c>
      <c r="M53" s="8" t="s">
        <v>140</v>
      </c>
      <c r="N53" s="2">
        <f t="shared" si="0"/>
        <v>-1861808.7500000009</v>
      </c>
    </row>
    <row r="54" spans="1:14">
      <c r="A54" t="s">
        <v>975</v>
      </c>
      <c r="B54" s="1">
        <v>42643</v>
      </c>
      <c r="C54" t="s">
        <v>81</v>
      </c>
      <c r="D54">
        <v>1</v>
      </c>
      <c r="E54" t="s">
        <v>94</v>
      </c>
      <c r="F54">
        <v>35209</v>
      </c>
      <c r="G54" t="s">
        <v>0</v>
      </c>
      <c r="H54" t="s">
        <v>668</v>
      </c>
      <c r="I54" t="s">
        <v>974</v>
      </c>
      <c r="L54" s="2">
        <v>50000</v>
      </c>
      <c r="N54" s="2">
        <f t="shared" si="0"/>
        <v>-1911808.7500000009</v>
      </c>
    </row>
    <row r="55" spans="1:14">
      <c r="I55" t="s">
        <v>652</v>
      </c>
      <c r="J55" s="2">
        <v>876082.18</v>
      </c>
      <c r="L55" s="2">
        <f>+SUM(L9:L54)</f>
        <v>670372.17999999993</v>
      </c>
    </row>
    <row r="56" spans="1:14">
      <c r="I56" t="s">
        <v>653</v>
      </c>
      <c r="N56" s="2">
        <f>+N54</f>
        <v>-1911808.7500000009</v>
      </c>
    </row>
  </sheetData>
  <autoFilter ref="A9:N56"/>
  <mergeCells count="3">
    <mergeCell ref="F2:I2"/>
    <mergeCell ref="F3:I3"/>
    <mergeCell ref="F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MAYO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2017-01-18T22:28:49Z</cp:lastPrinted>
  <dcterms:created xsi:type="dcterms:W3CDTF">2016-08-16T23:44:10Z</dcterms:created>
  <dcterms:modified xsi:type="dcterms:W3CDTF">2017-03-13T18:46:31Z</dcterms:modified>
</cp:coreProperties>
</file>