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15"/>
  </bookViews>
  <sheets>
    <sheet name="ENE" sheetId="2" r:id="rId1"/>
    <sheet name="FEB" sheetId="4" r:id="rId2"/>
    <sheet name="MAR" sheetId="5" r:id="rId3"/>
    <sheet name="ABR" sheetId="6" r:id="rId4"/>
    <sheet name="MAY" sheetId="7" r:id="rId5"/>
    <sheet name="JUN" sheetId="1" r:id="rId6"/>
    <sheet name="JUL" sheetId="9" r:id="rId7"/>
    <sheet name="AGO" sheetId="11" r:id="rId8"/>
    <sheet name="SEP" sheetId="21" r:id="rId9"/>
    <sheet name="OCT" sheetId="23" r:id="rId10"/>
    <sheet name="NOV" sheetId="26" r:id="rId11"/>
    <sheet name="NOV A" sheetId="42" r:id="rId12"/>
    <sheet name="DIC" sheetId="37" r:id="rId13"/>
    <sheet name="PT" sheetId="39" r:id="rId14"/>
    <sheet name="ANUAL" sheetId="40" r:id="rId15"/>
    <sheet name="ANUAL (2)" sheetId="41" r:id="rId16"/>
  </sheets>
  <externalReferences>
    <externalReference r:id="rId17"/>
  </externalReferences>
  <definedNames>
    <definedName name="_xlnm._FilterDatabase" localSheetId="7" hidden="1">AGO!$A$7:$D$72</definedName>
    <definedName name="_xlnm._FilterDatabase" localSheetId="14" hidden="1">ANUAL!$C$33:$G$34</definedName>
    <definedName name="_xlnm._FilterDatabase" localSheetId="15" hidden="1">'ANUAL (2)'!$C$25:$G$26</definedName>
    <definedName name="_xlnm._FilterDatabase" localSheetId="12" hidden="1">DIC!$A$7:$G$42</definedName>
    <definedName name="_xlnm._FilterDatabase" localSheetId="6" hidden="1">JUL!$A$7:$D$73</definedName>
    <definedName name="_xlnm._FilterDatabase" localSheetId="5" hidden="1">JUN!$A$7:$C$65</definedName>
    <definedName name="_xlnm._FilterDatabase" localSheetId="10" hidden="1">NOV!$A$7:$E$79</definedName>
    <definedName name="_xlnm._FilterDatabase" localSheetId="11" hidden="1">'NOV A'!$A$7:$E$78</definedName>
    <definedName name="_xlnm._FilterDatabase" localSheetId="9" hidden="1">OCT!$A$7:$F$59</definedName>
    <definedName name="_xlnm._FilterDatabase" localSheetId="13" hidden="1">PT!$C$45:$G$218</definedName>
  </definedNames>
  <calcPr calcId="125725"/>
</workbook>
</file>

<file path=xl/calcChain.xml><?xml version="1.0" encoding="utf-8"?>
<calcChain xmlns="http://schemas.openxmlformats.org/spreadsheetml/2006/main">
  <c r="E22" i="41"/>
  <c r="D22"/>
  <c r="D23"/>
  <c r="E210" i="42"/>
  <c r="E154"/>
  <c r="E82"/>
  <c r="C79"/>
  <c r="E209" l="1"/>
  <c r="E211" s="1"/>
  <c r="E26" i="41" l="1"/>
  <c r="E31" s="1"/>
  <c r="E33" s="1"/>
  <c r="E34" i="40"/>
  <c r="D30"/>
  <c r="D31" s="1"/>
  <c r="E29"/>
  <c r="E30" s="1"/>
  <c r="E230" i="39"/>
  <c r="I226"/>
  <c r="E229"/>
  <c r="E228"/>
  <c r="K167"/>
  <c r="I83"/>
  <c r="E221"/>
  <c r="E220"/>
  <c r="E111"/>
  <c r="E39" i="40" l="1"/>
  <c r="E41" s="1"/>
  <c r="E231" i="39"/>
  <c r="E222"/>
  <c r="E221" i="37"/>
  <c r="E111"/>
  <c r="E220"/>
  <c r="E222" l="1"/>
  <c r="E211" i="26" l="1"/>
  <c r="E155"/>
  <c r="E83"/>
  <c r="E210" l="1"/>
  <c r="E212" s="1"/>
  <c r="C80"/>
  <c r="E143" i="23"/>
  <c r="E65"/>
  <c r="E185" l="1"/>
  <c r="C58"/>
  <c r="C76" i="21"/>
  <c r="C74" i="11"/>
  <c r="C73" i="9"/>
  <c r="C67" i="1"/>
  <c r="C76" i="7"/>
  <c r="C82" i="6"/>
  <c r="C100" i="5"/>
  <c r="C76" i="4"/>
  <c r="E184" i="23"/>
  <c r="E78" i="21"/>
  <c r="E186" i="23" l="1"/>
  <c r="E219" i="21"/>
  <c r="E218"/>
  <c r="E198" i="11"/>
  <c r="E76"/>
  <c r="E197" s="1"/>
  <c r="E194" i="9"/>
  <c r="E193"/>
  <c r="E75"/>
  <c r="E185" i="1"/>
  <c r="E70"/>
  <c r="E184" s="1"/>
  <c r="E184" i="7"/>
  <c r="E78"/>
  <c r="E183" s="1"/>
  <c r="E181" i="6"/>
  <c r="E85"/>
  <c r="E180" s="1"/>
  <c r="E200" i="5"/>
  <c r="E199"/>
  <c r="E102"/>
  <c r="E79" i="4"/>
  <c r="E182" s="1"/>
  <c r="E184" s="1"/>
  <c r="E82" i="2"/>
  <c r="E201" s="1"/>
  <c r="E203" s="1"/>
  <c r="C79"/>
  <c r="E182" i="6" l="1"/>
  <c r="E185" i="7"/>
  <c r="E186" i="1"/>
  <c r="E195" i="9"/>
  <c r="E199" i="11"/>
  <c r="E220" i="21"/>
  <c r="E201" i="5"/>
</calcChain>
</file>

<file path=xl/sharedStrings.xml><?xml version="1.0" encoding="utf-8"?>
<sst xmlns="http://schemas.openxmlformats.org/spreadsheetml/2006/main" count="7609" uniqueCount="1730">
  <si>
    <t>225-0008N/17</t>
  </si>
  <si>
    <t>225-0038U/14</t>
  </si>
  <si>
    <t>225-0065U/16</t>
  </si>
  <si>
    <t>225-0096U/16</t>
  </si>
  <si>
    <t>225-0103U/16</t>
  </si>
  <si>
    <t>225-0153N/16</t>
  </si>
  <si>
    <t>225-0265N/15</t>
  </si>
  <si>
    <t>225-0311N/16</t>
  </si>
  <si>
    <t>225-0322N/16</t>
  </si>
  <si>
    <t>225-0340N/16</t>
  </si>
  <si>
    <t>225-0405N/14</t>
  </si>
  <si>
    <t>225-0446N/16</t>
  </si>
  <si>
    <t>225-0479N/16</t>
  </si>
  <si>
    <t>225-0483N/16</t>
  </si>
  <si>
    <t>225-0544N/16</t>
  </si>
  <si>
    <t>225-0659N/16</t>
  </si>
  <si>
    <t>225-0671N/16</t>
  </si>
  <si>
    <t>225-0718N/16</t>
  </si>
  <si>
    <t>225-0752N/15</t>
  </si>
  <si>
    <t>225-0797N/16</t>
  </si>
  <si>
    <t>225-0824N/15</t>
  </si>
  <si>
    <t>225-0828N/16</t>
  </si>
  <si>
    <t>225-0912N/16</t>
  </si>
  <si>
    <t>225-0915N/16</t>
  </si>
  <si>
    <t>225-0918N/16</t>
  </si>
  <si>
    <t>225-0922N/15</t>
  </si>
  <si>
    <t>225-0931N/16</t>
  </si>
  <si>
    <t>225-0933N/16</t>
  </si>
  <si>
    <t>225-0940N/16</t>
  </si>
  <si>
    <t>225-0950N/16</t>
  </si>
  <si>
    <t>225-0955N/16</t>
  </si>
  <si>
    <t>225-0972N/15</t>
  </si>
  <si>
    <t>225-0975N/16</t>
  </si>
  <si>
    <t>225-0991N/16</t>
  </si>
  <si>
    <t>225-0994N/16</t>
  </si>
  <si>
    <t>225-0995N/16</t>
  </si>
  <si>
    <t>225-1000N/16</t>
  </si>
  <si>
    <t>225-1002N/16</t>
  </si>
  <si>
    <t>225-1003N/16</t>
  </si>
  <si>
    <t>225-1012N/16</t>
  </si>
  <si>
    <t>225-1038N/15</t>
  </si>
  <si>
    <t>225-1044N/15</t>
  </si>
  <si>
    <t>225-PENDIENTE</t>
  </si>
  <si>
    <t>INVENTARIO</t>
  </si>
  <si>
    <t>VIN</t>
  </si>
  <si>
    <t>MONTO</t>
  </si>
  <si>
    <t>OBSERVACION</t>
  </si>
  <si>
    <t xml:space="preserve">ALECSA CELAYA S DE RL </t>
  </si>
  <si>
    <t>CTA 225</t>
  </si>
  <si>
    <t>225-0005U/16</t>
  </si>
  <si>
    <t>225-0007U/16</t>
  </si>
  <si>
    <t>225-0075N/15</t>
  </si>
  <si>
    <t>225-0094N/16</t>
  </si>
  <si>
    <t>225-0231N/16</t>
  </si>
  <si>
    <t>225-0233N/16</t>
  </si>
  <si>
    <t>225-0235N/16</t>
  </si>
  <si>
    <t>225-0373N/16</t>
  </si>
  <si>
    <t>225-0381N/16</t>
  </si>
  <si>
    <t>225-0412N/16</t>
  </si>
  <si>
    <t>225-0415N/16</t>
  </si>
  <si>
    <t>225-0432N/16</t>
  </si>
  <si>
    <t>225-0435N/16</t>
  </si>
  <si>
    <t>225-0437N/16</t>
  </si>
  <si>
    <t>225-0445N/16</t>
  </si>
  <si>
    <t>225-0449N/16</t>
  </si>
  <si>
    <t>225-0450N/16</t>
  </si>
  <si>
    <t>225-0451N/16</t>
  </si>
  <si>
    <t>225-0452N/16</t>
  </si>
  <si>
    <t>225-0453N/16</t>
  </si>
  <si>
    <t>225-0456N/16</t>
  </si>
  <si>
    <t>225-0457N/16</t>
  </si>
  <si>
    <t>225-0458N/16</t>
  </si>
  <si>
    <t>225-0463N/16</t>
  </si>
  <si>
    <t>225-0465N/16</t>
  </si>
  <si>
    <t>225-0467N/16</t>
  </si>
  <si>
    <t>225-0468N/16</t>
  </si>
  <si>
    <t>225-0475N/16</t>
  </si>
  <si>
    <t>225-0480N/16</t>
  </si>
  <si>
    <t>225-0481N/16</t>
  </si>
  <si>
    <t>225-0490N/16</t>
  </si>
  <si>
    <t>225-0491N/16</t>
  </si>
  <si>
    <t>225-0495N/16</t>
  </si>
  <si>
    <t>225-0510N/16</t>
  </si>
  <si>
    <t>225-0520N/15</t>
  </si>
  <si>
    <t>225-0530N/16</t>
  </si>
  <si>
    <t>225-0558N/16</t>
  </si>
  <si>
    <t>225-0559N/16</t>
  </si>
  <si>
    <t>225-0563N/16</t>
  </si>
  <si>
    <t>225-0580N/16</t>
  </si>
  <si>
    <t>225-0615N/16</t>
  </si>
  <si>
    <t>225-0628N/16</t>
  </si>
  <si>
    <t>225-0640N/15</t>
  </si>
  <si>
    <t>225-0654N/15</t>
  </si>
  <si>
    <t>225-0753N/15</t>
  </si>
  <si>
    <t>225-0758N/15</t>
  </si>
  <si>
    <t>225-0759N/15</t>
  </si>
  <si>
    <t>225-0818N/16</t>
  </si>
  <si>
    <t>225-0823N/15</t>
  </si>
  <si>
    <t>225-0836N/16</t>
  </si>
  <si>
    <t>225-0849N/15</t>
  </si>
  <si>
    <t>225-0867N/16</t>
  </si>
  <si>
    <t>225-0869N/15</t>
  </si>
  <si>
    <t>225-0895N/16</t>
  </si>
  <si>
    <t>225-0925N/15</t>
  </si>
  <si>
    <t>225-1000N/15</t>
  </si>
  <si>
    <t>225-1021N/15</t>
  </si>
  <si>
    <t>225-1030N/15</t>
  </si>
  <si>
    <t>2T3ZF9DV7BW098197 / ACOSTA DOMINGUE</t>
  </si>
  <si>
    <t>2T3RF4EV0FW373030 / PEREZ MUÑOZ ANA</t>
  </si>
  <si>
    <t>JTMZD33V776051880 / ORTIZ ELVIRA YU</t>
  </si>
  <si>
    <t>3TMLU4EN0FM170149 / GRUPO PADIHER S</t>
  </si>
  <si>
    <t>JTDBT9K35G1443177 / ARRENDADORA COM</t>
  </si>
  <si>
    <t>MR0EX8DD3G0243598 / ARRENDADORA COM</t>
  </si>
  <si>
    <t>MR0EX8DD9G0243492 / ROSALES ARGUETA</t>
  </si>
  <si>
    <t>4T1BF1FK7GU156847 / RODRIGUEZ RAMIR</t>
  </si>
  <si>
    <t>JTDBT9K3XG1445135 / MAYO GALLARDO</t>
  </si>
  <si>
    <t>JTDBT9K36G1446458 / OZ-AUTOMOTRIZ S</t>
  </si>
  <si>
    <t>2T3RFREV6GW427932 / TOY MOTORS SA D</t>
  </si>
  <si>
    <t>MR0EX8DD4G0166787 / ABOGUE SPR DE R</t>
  </si>
  <si>
    <t>MR0EX8CB6G1392291 / MULTIPARTES INT</t>
  </si>
  <si>
    <t>MR0EX8CB4G1392192 / RIVERA NIETO JU</t>
  </si>
  <si>
    <t>MR0EX8CB3G1392345 / DURAN CADENA J</t>
  </si>
  <si>
    <t>MHKMF53E1GK001635 / SIGMA QUALITY A</t>
  </si>
  <si>
    <t>5TDKKRFH9GS132637 / INSTITUTO VICEN</t>
  </si>
  <si>
    <t>MHKMF53E7GK002854 / LUSBY GAIL MART</t>
  </si>
  <si>
    <t>5TDKKRFH7GS127954 / INSTITUTO VICEN</t>
  </si>
  <si>
    <t>5YFBURHEXGP452992 / MONTOYA CERVANT</t>
  </si>
  <si>
    <t>MHKMF53F9GK003156 / ARRENDADORA DE</t>
  </si>
  <si>
    <t>3MYDLAYV5GY130159 / CARRERA GRANDE</t>
  </si>
  <si>
    <t>3MYDLAYV4GY130427 / ARCE RAMIREZ JO</t>
  </si>
  <si>
    <t>5TDYK3DC3GS699795 / YAñEZ CENTENO M</t>
  </si>
  <si>
    <t>2T3JFREV8GW427623 / CAMPOS AGUILAR</t>
  </si>
  <si>
    <t>5YFBURHE6GP422257 / GS CONSORCIO EJ</t>
  </si>
  <si>
    <t>4T1BF1FK0GU567667 / MACIAS VELEZ LU</t>
  </si>
  <si>
    <t>MHKMF53E7GK001591 / QUINTANA RAMIRE</t>
  </si>
  <si>
    <t>MR0EX8DD5G0244588 / SORIA FRIAS MA</t>
  </si>
  <si>
    <t>MR0EX8DD8G0244553 / CAMACHO HERNAND</t>
  </si>
  <si>
    <t>3MYDLAYV7GY121981 / PERALTA HERNAND</t>
  </si>
  <si>
    <t>JTDBT9K36G1446850 / MONROY HERNANDE</t>
  </si>
  <si>
    <t>JTDBT9K3XG1447113 / HERNANDEZ ARRED</t>
  </si>
  <si>
    <t>JTDBT9K38G1446820 / IBARRA JIMENEZ</t>
  </si>
  <si>
    <t>JTDBT9K34G1446944 / MAGAÑA ROMERO B</t>
  </si>
  <si>
    <t>5TDKKRFH6GS136208 / CASTAÑEDA GUILL</t>
  </si>
  <si>
    <t>MR0EX8DD3G0167512 / GARCIA TINAJERO</t>
  </si>
  <si>
    <t>5YFBURHE8FP272750 / TOYOTA FINANCIA</t>
  </si>
  <si>
    <t>3MYDLAYV9GY135039 / GARCIA CONTRERA</t>
  </si>
  <si>
    <t>5TDYK3DC9GS716793 / DEANDA RAMIREZ</t>
  </si>
  <si>
    <t>5TDYK3DC1GS696006 / MARTINEZ VELAZQ</t>
  </si>
  <si>
    <t>5TDYK3DC8GS710743 / NIETO MANCERA M</t>
  </si>
  <si>
    <t>MR0EX8DD7G0167688 / BETANCOURT MEND</t>
  </si>
  <si>
    <t>3TMAZ5CN0GM016107 / RAMIREZ CALDER</t>
  </si>
  <si>
    <t>3TMCZ5AN9GM025271 / CANO OROPEZA FL</t>
  </si>
  <si>
    <t>3TMJU4GN9FM187133 / AGRO Y ACOLCHAD</t>
  </si>
  <si>
    <t>MR0EX32G7F0267868 / SDN VIVERO FORE</t>
  </si>
  <si>
    <t>5YFBURHE6FP336607 / NAVA CONTRERAS</t>
  </si>
  <si>
    <t>JTDKN3DUXF1957585 / MOLINA VILLARRE</t>
  </si>
  <si>
    <t>5YFBURHE3FP342235 / GARCIA TOLENTIN</t>
  </si>
  <si>
    <t>5YFBURHE5FP336257 / ESPITIA ALVARAD</t>
  </si>
  <si>
    <t>MR0EX8DD3G0245237 / GONZALEZ LARA M</t>
  </si>
  <si>
    <t>5YFBURHE5FP345489 / CENTRAL DE AUTO</t>
  </si>
  <si>
    <t>3TMAZ5CNXGM020956 / JAIMES MOJICA E</t>
  </si>
  <si>
    <t>JTDKN3DU9F1965208 / GARCIA PALOALTO</t>
  </si>
  <si>
    <t>3TMAZ5CN3GM021723 / PEREZ HIJOJOSA</t>
  </si>
  <si>
    <t>JTDKN3DU5F1972379 / DURANGO AUTOMOT</t>
  </si>
  <si>
    <t>3TMAZ5CN9GM022052 / PEREZ PEREZ MAR</t>
  </si>
  <si>
    <t>5TDKKRFH3FS105500 / MENDEZ MARTINEZ</t>
  </si>
  <si>
    <t>5TDKKRFHXFS106479 / TOYOTA FINANCIA</t>
  </si>
  <si>
    <t>2T3DF4EV5FW371154 / JARAL ORTIZ LUC</t>
  </si>
  <si>
    <t>JTFSX23P7F6164948 / TROPPER, S.A. D</t>
  </si>
  <si>
    <t>VNKKTUD32FA056012 / GRANADOS ESCAMI</t>
  </si>
  <si>
    <t>5TDYKRFH4FS118282 / CARRASCO NOLAZC</t>
  </si>
  <si>
    <t>5TDZK3DCXFS661225 / ALVAREZ SANCHEZ</t>
  </si>
  <si>
    <t>INVENTARIO PENDIENTE / GARCIA ZARAT</t>
  </si>
  <si>
    <t xml:space="preserve">CLIENTE CONTADO </t>
  </si>
  <si>
    <t xml:space="preserve">CTA 225 </t>
  </si>
  <si>
    <t>VIN/CLIENTE</t>
  </si>
  <si>
    <t>TOTAL</t>
  </si>
  <si>
    <t>225-0034U/16</t>
  </si>
  <si>
    <t>MHFMC13F4BK007947 / LOZANO GUERRERO</t>
  </si>
  <si>
    <t>225-0113U/15</t>
  </si>
  <si>
    <t>JS3TE04V3C4100905 / MANCERA PALLARE</t>
  </si>
  <si>
    <t>225-0266N/16</t>
  </si>
  <si>
    <t>2T3JFREV3GW409210 / CAPACITACION G</t>
  </si>
  <si>
    <t>225-0350N/16</t>
  </si>
  <si>
    <t>2T3RFREV5GW419210 / DE LA CRUZ NIET</t>
  </si>
  <si>
    <t>225-0434N/16</t>
  </si>
  <si>
    <t>MR0EX8CB4G1392421 / VELAZQUEZ GUERR</t>
  </si>
  <si>
    <t>225-0448N/16</t>
  </si>
  <si>
    <t>2T3RFREV6GW417501 / LUMICENTRO,S.A</t>
  </si>
  <si>
    <t>5YFBURHE4GP447142 / DORANTES ROJAS</t>
  </si>
  <si>
    <t>5YFBURHE2GP412163 / LOPEZ AVALOS PA</t>
  </si>
  <si>
    <t>225-0503N/16</t>
  </si>
  <si>
    <t>2T3RFREV2GW440581 / PROFESIONALES I</t>
  </si>
  <si>
    <t>225-0506N/16</t>
  </si>
  <si>
    <t>JTDBT9K34G1446832 / ALARCON MARTINE</t>
  </si>
  <si>
    <t>225-0525N/16</t>
  </si>
  <si>
    <t>2T3ZFREV8GW256942 / RUIZ DIAZ DE LE</t>
  </si>
  <si>
    <t>225-0531N/16</t>
  </si>
  <si>
    <t>5YFBURHE7GP437592 / GALINDO RAMIREZ</t>
  </si>
  <si>
    <t>225-0534N/16</t>
  </si>
  <si>
    <t>3MYDLAYV7GY134679 / ROSALES ALVAREZ</t>
  </si>
  <si>
    <t>225-0543N/16</t>
  </si>
  <si>
    <t>4T1BF1FK5GU563274 / DALTON AUTOMOTR</t>
  </si>
  <si>
    <t>225-0546N/16</t>
  </si>
  <si>
    <t>MR0EX8CB5G1392444 / OZ-AUTOMOTRIZ</t>
  </si>
  <si>
    <t>225-0548N/16</t>
  </si>
  <si>
    <t>VNKKTUD38GA058820 / FLUIDICA S A</t>
  </si>
  <si>
    <t>225-0550N/16</t>
  </si>
  <si>
    <t>2T3RFREV2GW446980 / CERVANTES CERVA</t>
  </si>
  <si>
    <t>225-0552N/16</t>
  </si>
  <si>
    <t>MHKMF53F3GK004349 / PEREZ CANO LAUR</t>
  </si>
  <si>
    <t>225-0578N/16</t>
  </si>
  <si>
    <t>MR0EX8DD1G0167766 / RODRIGUEZ OCHOA</t>
  </si>
  <si>
    <t>225-0581N/16</t>
  </si>
  <si>
    <t>MR0EX8DD3G0167638 / LLANILLO CISNER</t>
  </si>
  <si>
    <t>225-0582N/16</t>
  </si>
  <si>
    <t>MR0EX8DD1G0167637 / COMITE MUNICIPA</t>
  </si>
  <si>
    <t>225-0605N/16</t>
  </si>
  <si>
    <t>MR0EX8CB1G1392084 / TOYOTA FINANCIA</t>
  </si>
  <si>
    <t>225-0617N/16</t>
  </si>
  <si>
    <t>MR0EX8DD2G0167887 / GUERRERO SAAVED</t>
  </si>
  <si>
    <t>225-0618N/16</t>
  </si>
  <si>
    <t>MR0EX8DD1G0167993 / URISTA ESTRADA</t>
  </si>
  <si>
    <t>225-0620N/16</t>
  </si>
  <si>
    <t>MR0EX8DD4G0168040 / GONZALEZ ANAYA</t>
  </si>
  <si>
    <t>225-0626N/15</t>
  </si>
  <si>
    <t>JTDKN3DU2F1930994 / MOSQUEDA LOPEZ</t>
  </si>
  <si>
    <t>225-0649N/16</t>
  </si>
  <si>
    <t>3TMAZ5CNXGM016017 / RICO MORALES VE</t>
  </si>
  <si>
    <t>225-0817N/16</t>
  </si>
  <si>
    <t>MR0EX8DD0G0245230 / JACAL TAPIA MIG</t>
  </si>
  <si>
    <t>225-0822N/16</t>
  </si>
  <si>
    <t>MR0EX8DD5G0168600 / VALADEZ VERA RA</t>
  </si>
  <si>
    <t>5TDZK3DC1FS628565 / ALVAREZ SANCHEZ</t>
  </si>
  <si>
    <t>225-0894N/16</t>
  </si>
  <si>
    <t>3TMAZ5CN5GM022078 / ROMO GARAY MANU</t>
  </si>
  <si>
    <t>225-1043N/15</t>
  </si>
  <si>
    <t>JTFSX23P4F6162283 / TRANSPORTES ALM</t>
  </si>
  <si>
    <t>JTFSX23P0F6164743 / TRANSPORTES ALM</t>
  </si>
  <si>
    <t>225-0012U/16</t>
  </si>
  <si>
    <t>1FADP3F2XDL179682 / SEMINUEVOS MACI</t>
  </si>
  <si>
    <t>225-0025U/16</t>
  </si>
  <si>
    <t>MEX4G2606ET010528 / ANDRADE RODRIGU</t>
  </si>
  <si>
    <t>225-0033U/16</t>
  </si>
  <si>
    <t>2T3RF4EVXEW166790 / ARREGUIN GONZAL</t>
  </si>
  <si>
    <t>225-0045U/16</t>
  </si>
  <si>
    <t>2T3WF4EVXDW003820 / GUERRERO COLORA</t>
  </si>
  <si>
    <t>225-0059N/16</t>
  </si>
  <si>
    <t>4T1BF1FK5GU137021 / TOY MOTORS SA D</t>
  </si>
  <si>
    <t>225-0378N/16</t>
  </si>
  <si>
    <t>JTDKBRFU6G3000739 / VILLEGAS GARCIA</t>
  </si>
  <si>
    <t>225-0493N/16</t>
  </si>
  <si>
    <t>5TDKKRFH2GS136223 / CONCESIONARIA M</t>
  </si>
  <si>
    <t>MHKMF53F7GK004502 / FERNANDEZ URIOS</t>
  </si>
  <si>
    <t>225-0556N/16</t>
  </si>
  <si>
    <t>5TDYKRFH9GS140117 / SWAB JR WILLIAM</t>
  </si>
  <si>
    <t>225-0557N/16</t>
  </si>
  <si>
    <t>5TDYKRFH6GS131861 / OJEDA SANTOYO J</t>
  </si>
  <si>
    <t>225-0562N/16</t>
  </si>
  <si>
    <t>MHKMF53E8GK002281 / HERNANDEZ MARTI</t>
  </si>
  <si>
    <t>225-0574N/16</t>
  </si>
  <si>
    <t>MHKMF53F5GK003834 / NAVA ALCALA VIR</t>
  </si>
  <si>
    <t>225-0579N/16</t>
  </si>
  <si>
    <t>MR0EX8DD0G0167595 / VEGA PEREZ MANU</t>
  </si>
  <si>
    <t>225-0586N/16</t>
  </si>
  <si>
    <t>5TDYK3DC2GS718384 / VALOR MOTRIZ S.</t>
  </si>
  <si>
    <t>225-0593N/16</t>
  </si>
  <si>
    <t>2T3JFREV5GW458571 / PEREZ MARTINEZ</t>
  </si>
  <si>
    <t>225-0603N/16</t>
  </si>
  <si>
    <t>5TDYK3DC3GS721438 / MEDICA LASER SC</t>
  </si>
  <si>
    <t>225-0604N/16</t>
  </si>
  <si>
    <t>5YFBURHE7GP440315 / CONTRERAS VILLA</t>
  </si>
  <si>
    <t>225-0606N/16</t>
  </si>
  <si>
    <t>JTDBT9K3XG1447998 / MARTINEZ ESQUIV</t>
  </si>
  <si>
    <t>225-0610N/16</t>
  </si>
  <si>
    <t>MR0EX8CB4G1392631 / ROCA RENT S.A D</t>
  </si>
  <si>
    <t>225-0616N/16</t>
  </si>
  <si>
    <t>MR0EX8DD3G0167929 / TOYOTA FINANCIA</t>
  </si>
  <si>
    <t>225-0621N/16</t>
  </si>
  <si>
    <t>MR0EX8DD8G0168042 / DURANGO AUTOMOT</t>
  </si>
  <si>
    <t>225-0623N/16</t>
  </si>
  <si>
    <t>MR0EX8CBXG1393069 / MELESIO RODRIGU</t>
  </si>
  <si>
    <t>225-0625N/16</t>
  </si>
  <si>
    <t>2T3JFREV1GW449057 / SANCHEZ RAMOS A</t>
  </si>
  <si>
    <t>225-0630N/16</t>
  </si>
  <si>
    <t>4T1BF1FK2GU566360 / ROCHA VILLAGOME</t>
  </si>
  <si>
    <t>225-0631N/16</t>
  </si>
  <si>
    <t>4T1BK1FK1GU573067 / CALVO BENITEZ S</t>
  </si>
  <si>
    <t>225-0634N/16</t>
  </si>
  <si>
    <t>MR0EX8CB5G1392461 / AGRONUTRIENTES</t>
  </si>
  <si>
    <t>225-0640N/16</t>
  </si>
  <si>
    <t>JTDKBRFU2G3509162 / GALLEGOS RIOS O</t>
  </si>
  <si>
    <t>225-0645N/16</t>
  </si>
  <si>
    <t>5TDKKRFH1GS137556 / AUTOMOTRIZ NIHO</t>
  </si>
  <si>
    <t>225-0648N/16</t>
  </si>
  <si>
    <t>JTDKBRFU0G3509919 / RIOS PRADO FAUS</t>
  </si>
  <si>
    <t>225-0650N/16</t>
  </si>
  <si>
    <t>5YFBURHE2GP484772 / VALTIERRA DELGA</t>
  </si>
  <si>
    <t>225-0651N/16</t>
  </si>
  <si>
    <t>JTDBT9K30G1448318 / CASTRO GALLEGOS</t>
  </si>
  <si>
    <t>225-0655N/16</t>
  </si>
  <si>
    <t>MHKMF53E7GK003602 / MELESIO MARTINE</t>
  </si>
  <si>
    <t>225-0657N/16</t>
  </si>
  <si>
    <t>MR0EX8DD3G0168109 / TOYOTA FINANCIA</t>
  </si>
  <si>
    <t>MHKMF53E5GK003520 / MEXICANO OJEDA</t>
  </si>
  <si>
    <t>225-0660N/16</t>
  </si>
  <si>
    <t>MR0EX8DD4G0244954 / UNITED AUTO DE</t>
  </si>
  <si>
    <t>225-0661N/16</t>
  </si>
  <si>
    <t>MHKMF53F5GK005857 / VALOR MOTRIZ S</t>
  </si>
  <si>
    <t>225-0662N/16</t>
  </si>
  <si>
    <t>2T3RFREV4GW454045 / CEVER TOLUCA SA</t>
  </si>
  <si>
    <t>225-0663N/16</t>
  </si>
  <si>
    <t>5TDKKRFH4GS143397 / OJEDA SANTOYO J</t>
  </si>
  <si>
    <t>225-0668N/16</t>
  </si>
  <si>
    <t>3MYDLAYV1GY138503 / SERVIN GOMEZ MA</t>
  </si>
  <si>
    <t>225-0670N/16</t>
  </si>
  <si>
    <t>2T3RFREV9GW451562 / SOLACHE ZAMUDIO</t>
  </si>
  <si>
    <t>5YFBURHE3GP478253 / TOYOTA FINANCIA</t>
  </si>
  <si>
    <t>225-0672N/16</t>
  </si>
  <si>
    <t>JTDBT9K39G1449127 / RAMIREZ VAZQUEZ</t>
  </si>
  <si>
    <t>225-0673N/16</t>
  </si>
  <si>
    <t>JTFSX23PXG6167778 / AUTOMOTRIZ OAXA</t>
  </si>
  <si>
    <t>225-0674N/16</t>
  </si>
  <si>
    <t>JTDBT9K39G1447555 / TOY MOTORS SA D</t>
  </si>
  <si>
    <t>225-0675N/16</t>
  </si>
  <si>
    <t>MR0EX8DD0G0167869 / VALOR FARRERA A</t>
  </si>
  <si>
    <t>225-0676N/16</t>
  </si>
  <si>
    <t>5YFBURHE3GP484618 / AUTOMOTRIZ NIHO</t>
  </si>
  <si>
    <t>225-0677N/16</t>
  </si>
  <si>
    <t>2T3ZFREV4GW268330 / PIZANO MARTINEZ</t>
  </si>
  <si>
    <t>225-0707N/16</t>
  </si>
  <si>
    <t>5TDYK3DC5GS727936 / GARCIA HERRERA</t>
  </si>
  <si>
    <t>225-0708N/16</t>
  </si>
  <si>
    <t>MR0EX8DD6G0245006 / ALVAREZ RANGEL</t>
  </si>
  <si>
    <t>225-0709N/16</t>
  </si>
  <si>
    <t>JTDBT9K33G1448569 / OLVERA ALONSO J</t>
  </si>
  <si>
    <t>225-0742N/16</t>
  </si>
  <si>
    <t>MR0EX8DD7G0168405 / AGUILAR PATIñO</t>
  </si>
  <si>
    <t>225-0744N/16</t>
  </si>
  <si>
    <t>JTFSX23P9G6168758 / GONZALEZ ANAYA</t>
  </si>
  <si>
    <t>225-0750N/16</t>
  </si>
  <si>
    <t>JTDBT9K32G1449552 / CASTRO GALLEGOS</t>
  </si>
  <si>
    <t>225-0752N/16</t>
  </si>
  <si>
    <t>JTFSX23P5G6169163 / VIAJES DOMINGUE</t>
  </si>
  <si>
    <t>225-0819N/16</t>
  </si>
  <si>
    <t>MR0EX8DD7G0168520 / ARELLANO MIRAND</t>
  </si>
  <si>
    <t>225-0820N/16</t>
  </si>
  <si>
    <t>MR0EX8DDXG0168723 / RODRIGUEZ OCHOA</t>
  </si>
  <si>
    <t>225-1076N/16</t>
  </si>
  <si>
    <t>5TFHY5F16GX567968 / GISAL CONSTRUCC</t>
  </si>
  <si>
    <t>225-0057U/16</t>
  </si>
  <si>
    <t>1FMCU0G74DUA44520 / AGUIRRE SALAZAR</t>
  </si>
  <si>
    <t>225-0059U/16</t>
  </si>
  <si>
    <t>MR0EX32G3D0252474 / RUIZ CAZARES RA</t>
  </si>
  <si>
    <t>1FMCU0F77DUB34682 / AGUIRRE SALAZAR</t>
  </si>
  <si>
    <t>225-0346N/16</t>
  </si>
  <si>
    <t>5YFBURHE5GP430690 / GRUPO PENINSULA</t>
  </si>
  <si>
    <t>225-0532N/16</t>
  </si>
  <si>
    <t>5YFBURHE1GP431416 / ALDEN QUERETARO</t>
  </si>
  <si>
    <t>225-0535N/16</t>
  </si>
  <si>
    <t>5YFBURHEXGP437411 / GIL MARTINEZ AN</t>
  </si>
  <si>
    <t>225-0683N/16</t>
  </si>
  <si>
    <t>4T1BF1FK2GU566939 / ZAVALA HERNANDE</t>
  </si>
  <si>
    <t>2T3RFREV0GW464975 / MOLINA LICEA MA</t>
  </si>
  <si>
    <t>225-0723N/16</t>
  </si>
  <si>
    <t>4T1BF1FK1GU221255 / ORTEGA HERNANDE</t>
  </si>
  <si>
    <t>225-0726N/16</t>
  </si>
  <si>
    <t>MR0EX8CB7G1393112 / PANTOJA ORTEGA</t>
  </si>
  <si>
    <t>225-0731N/16</t>
  </si>
  <si>
    <t>5TDYK3DC4GS711646 / VILLANUEVA PLAS</t>
  </si>
  <si>
    <t>225-0733N/16</t>
  </si>
  <si>
    <t>5TDZKRFH7GS142954 / AUTOMOTRIZ NIHO</t>
  </si>
  <si>
    <t>225-0741N/16</t>
  </si>
  <si>
    <t>JTDBT9K36G1449022 / MACHINES FOR RE</t>
  </si>
  <si>
    <t>225-0743N/16</t>
  </si>
  <si>
    <t>4T1BF1FK9GU570728 / RAMIREZ GARCIA</t>
  </si>
  <si>
    <t>225-0749N/16</t>
  </si>
  <si>
    <t>5TDYK3DC1GS730090 / FRAGOSO MARTINE</t>
  </si>
  <si>
    <t>225-0755N/16</t>
  </si>
  <si>
    <t>2T3JFREVXGW469890 / GONZALEZ BARRIE</t>
  </si>
  <si>
    <t>225-0762N/16</t>
  </si>
  <si>
    <t>JTDBT9K30G1449193 / DURANGO AUTOMOT</t>
  </si>
  <si>
    <t>225-0767N/16</t>
  </si>
  <si>
    <t>JTFSX23P2G6169542 / DAVILA DELGADO</t>
  </si>
  <si>
    <t>225-0768N/16</t>
  </si>
  <si>
    <t>JTFSX23P4G6169543 / MARTINEZ GARCIA</t>
  </si>
  <si>
    <t>225-0769N/16</t>
  </si>
  <si>
    <t>5TDYK3DC1GS729960 / RAMIREZ AGUILAR</t>
  </si>
  <si>
    <t>225-0770N/16</t>
  </si>
  <si>
    <t>VNKKTUD3XGA061685 / FRIAS PAREDES A</t>
  </si>
  <si>
    <t>225-0784N/16</t>
  </si>
  <si>
    <t>MHKMF53FXGK006132 / AUTOMOTRIZ NIHO</t>
  </si>
  <si>
    <t>225-0785N/16</t>
  </si>
  <si>
    <t>5TDZK3DC5GS732090 / ORTEGA HERNANDE</t>
  </si>
  <si>
    <t>225-0786N/16</t>
  </si>
  <si>
    <t>2T3RFREV8GW468840 / BIOTECH DE SAL</t>
  </si>
  <si>
    <t>225-0787N/16</t>
  </si>
  <si>
    <t>5YFBURHEXGP473924 / BARBOSA JIMENEZ</t>
  </si>
  <si>
    <t>225-0790N/16</t>
  </si>
  <si>
    <t>VNKKTUD38GA057036 / ARANA GUTIERREZ</t>
  </si>
  <si>
    <t>225-0791N/16</t>
  </si>
  <si>
    <t>5YFBURHE8GP493749 / LEDESMA CACIQUE</t>
  </si>
  <si>
    <t>225-0809N/16</t>
  </si>
  <si>
    <t>MR0EX8CB3G1393334 / SANCHEZ CORTES</t>
  </si>
  <si>
    <t>225-0821N/16</t>
  </si>
  <si>
    <t>MR0EX8DD6G0168458 / RAMIREZ FRANCO</t>
  </si>
  <si>
    <t>225-0825N/16</t>
  </si>
  <si>
    <t>MR0EX8DDXG0168592 / GONZALEZ GARCIA</t>
  </si>
  <si>
    <t>225-0827N/16</t>
  </si>
  <si>
    <t>MR0EX8DD0G0168763 / RODRIGUEZ MAGAÑ</t>
  </si>
  <si>
    <t>225-0833N/16</t>
  </si>
  <si>
    <t>2T3DFREV5GW480163 / ALCAZAR ELISEA</t>
  </si>
  <si>
    <t>225-0840N/16</t>
  </si>
  <si>
    <t>JTDBT9K31G1449428 / BRAVO MENDEZ PA</t>
  </si>
  <si>
    <t>225-0852N/16</t>
  </si>
  <si>
    <t>5TFHY5F19GX554969 / HERNANDEZ VITAL</t>
  </si>
  <si>
    <t>2T3JFREV6GW469935 / LIDERAZGO AUTOM</t>
  </si>
  <si>
    <t>225-0810N/16</t>
  </si>
  <si>
    <t>MR0EX8CB0G1393341 / AGROSERVICIOS N</t>
  </si>
  <si>
    <t>MR0EX8CBXG1392388 / AGRICOLA AMIGO</t>
  </si>
  <si>
    <t>225-0847N/16</t>
  </si>
  <si>
    <t>JTFSX23P4G6169719 / CALIDAD DE TABA</t>
  </si>
  <si>
    <t>225-0850N/16</t>
  </si>
  <si>
    <t>JTDKBRFU7G3520562 / FLORES ALMANZA</t>
  </si>
  <si>
    <t>225-0857N/16</t>
  </si>
  <si>
    <t>MHKMF53F3GK006182 / ALCOCER MUñOZ J</t>
  </si>
  <si>
    <t>225-0873N/16</t>
  </si>
  <si>
    <t>JTDBT9K35G1450775 / GUTIERREZ VIDRI</t>
  </si>
  <si>
    <t>225-0907N/16</t>
  </si>
  <si>
    <t>MR0EX8DD1G0168903 / RODRIGUEZ RODRI</t>
  </si>
  <si>
    <t>5TDKK3DC2GS724837 / DU PONT III ROB</t>
  </si>
  <si>
    <t>ALECSA CELAYA S DE RL DE CV</t>
  </si>
  <si>
    <t>CLIENTES CONTADO</t>
  </si>
  <si>
    <t>225-1035N/16</t>
  </si>
  <si>
    <t>225-0002N/17</t>
  </si>
  <si>
    <t>MR2B29F33H1000310 / AUTOMOVILES VA</t>
  </si>
  <si>
    <t>225-0013N/17</t>
  </si>
  <si>
    <t>MR2B29F36H1007753 / FACIO DELGADO</t>
  </si>
  <si>
    <t>225-0019N/17</t>
  </si>
  <si>
    <t>MR2B29F39H1003115 / VALOR MOTRIZ S</t>
  </si>
  <si>
    <t>225-0020N/17</t>
  </si>
  <si>
    <t>MR2B29F33H1004499 / JIMENEZ OCHOA X</t>
  </si>
  <si>
    <t>225-0021N/17</t>
  </si>
  <si>
    <t>MR2B29F38H1005888 / PEREZ ROJAS ROM</t>
  </si>
  <si>
    <t>225-0028N/17</t>
  </si>
  <si>
    <t>MR2B29F31H1007899 / BECERRIL MORENO</t>
  </si>
  <si>
    <t>225-0032N/17</t>
  </si>
  <si>
    <t>MR2B29F3XH1004872 / RODRIGUEZ DE LA</t>
  </si>
  <si>
    <t>225-0034N/17</t>
  </si>
  <si>
    <t>MR2B29F30H1001754 / RODRIGUEZ DE LA</t>
  </si>
  <si>
    <t>225-0100U/16</t>
  </si>
  <si>
    <t>5TDZK3EH8DS142715 / ALVAREZ GUTIERR</t>
  </si>
  <si>
    <t>3TMAZ5CN3GM005926 / FLORES ROMERO F</t>
  </si>
  <si>
    <t>3TMJU4GN7EM165940 / DEL RIO MORENO</t>
  </si>
  <si>
    <t>225-0524N/16</t>
  </si>
  <si>
    <t>3MYDLAYV4GY133487 / VAZQUEZ ALVAREZ</t>
  </si>
  <si>
    <t>225-0938N/16</t>
  </si>
  <si>
    <t>3MYDLAYV8GY143813 / DIAZ BECERRIL L</t>
  </si>
  <si>
    <t>225-0939N/16</t>
  </si>
  <si>
    <t>3MYDLAYV4GY144103 / URIBE VAZQUEZ L</t>
  </si>
  <si>
    <t>MR0EX8DD7G0169151 / PRODUCTORES GOM</t>
  </si>
  <si>
    <t>5TDKKRFH1GS159878 / ARRENDADORA DE</t>
  </si>
  <si>
    <t>225-0956N/16</t>
  </si>
  <si>
    <t>5YFBURHE7GP522383 / ZARATE FLORES S</t>
  </si>
  <si>
    <t>225-0964N/16</t>
  </si>
  <si>
    <t>JTDKBRFUXG3016734 / GONZALEZ SANTOY</t>
  </si>
  <si>
    <t>225-0997N/16</t>
  </si>
  <si>
    <t>5YFBURHE0GP531541 / GUTIERREZ MOREN</t>
  </si>
  <si>
    <t>225-1010N/16</t>
  </si>
  <si>
    <t>MR0EX8CB9G1393757 / MELGOZA GUTIERR</t>
  </si>
  <si>
    <t>225-1014N/16</t>
  </si>
  <si>
    <t>JTDBT9K38G1449457 / FERTILIDAD DE S</t>
  </si>
  <si>
    <t>225-1031N/16</t>
  </si>
  <si>
    <t>MR0EX8DD1G0169212 / GUTIERREZ DE LA</t>
  </si>
  <si>
    <t>225-1045N/16</t>
  </si>
  <si>
    <t>MHKMF53E4GK000365 / MENDOZA PATIÑO</t>
  </si>
  <si>
    <t>225-1069N/16</t>
  </si>
  <si>
    <t>MR0EX8CB2G1393731 / ARRENDADORA DE</t>
  </si>
  <si>
    <t>225-1070N/16</t>
  </si>
  <si>
    <t>5TDKK3DCXGS757164 / ZARCO CARRILLO</t>
  </si>
  <si>
    <t>225-1080N/16</t>
  </si>
  <si>
    <t>MHKMF53F5GK008306 / DIAZ CORTES LAU</t>
  </si>
  <si>
    <t>225-1084N/16</t>
  </si>
  <si>
    <t>5YFBURHE2GP546123 / MORA HERNANDEZ</t>
  </si>
  <si>
    <t>225-1089N/16</t>
  </si>
  <si>
    <t>5YFBURHE9GP535264 / VAZQUEZ OLIVARE</t>
  </si>
  <si>
    <t>JTDBT9K32G1446165 / SISTEMA PARA EL</t>
  </si>
  <si>
    <t>MR0EX8CB1G1391274 / MULTIPARTES INT</t>
  </si>
  <si>
    <t>225-0303N/16</t>
  </si>
  <si>
    <t>5YFBURHE5GP387940 / ROJAS AGUILAR R</t>
  </si>
  <si>
    <t>225-1165N/16</t>
  </si>
  <si>
    <t>MR0EX8DD3G0169373 / FLORES SALAZAR</t>
  </si>
  <si>
    <t>225-1133N/16</t>
  </si>
  <si>
    <t>5TFHY5F10GX568680 / OLVERA AGUILAR</t>
  </si>
  <si>
    <t>225-0717N/16</t>
  </si>
  <si>
    <t>225-0899N/16</t>
  </si>
  <si>
    <t>5TDKKRFH5GS153792 / RUIZ ALMANZA MA</t>
  </si>
  <si>
    <t>225-0051N/17</t>
  </si>
  <si>
    <t>JTFSX23P0H6172215 / MARTINEZ MENDOZ</t>
  </si>
  <si>
    <t>225-0049N/17</t>
  </si>
  <si>
    <t>JTFSX23P3H6171401 / MEDELLIN HERNA</t>
  </si>
  <si>
    <t>2T3RFREV5GW465376 / CEVER TOLUCA SA</t>
  </si>
  <si>
    <t>225-0913N/16</t>
  </si>
  <si>
    <t>MR0EX8CB6G1393523 / CONSTRUCCIONES</t>
  </si>
  <si>
    <t>225-1020N/16</t>
  </si>
  <si>
    <t>2T3ZFREV8GW288869 / REYES HERNANDEZ</t>
  </si>
  <si>
    <t>225-1113N/16</t>
  </si>
  <si>
    <t>MR0EX8DD0G0169539 / HERRERA MARTINE</t>
  </si>
  <si>
    <t>225-1145N/16</t>
  </si>
  <si>
    <t>MR0EX8CB5G1393822 / IMPAGTA S DE RL</t>
  </si>
  <si>
    <t>225-0110U/16</t>
  </si>
  <si>
    <t>5TDYK3DC5DS287034 / ZUÑIGA ALVAREZ</t>
  </si>
  <si>
    <t>225-0118U/16</t>
  </si>
  <si>
    <t>3FADP4CJ0EM138544 / ARREGUIN GONZAL</t>
  </si>
  <si>
    <t>225-0128U/16</t>
  </si>
  <si>
    <t>3C6YRAAK7DG276070 / TORRES GARCIA K</t>
  </si>
  <si>
    <t>225-0130U/16</t>
  </si>
  <si>
    <t>1GCDS9C96C8126041 / GRANADOS MEDINA</t>
  </si>
  <si>
    <t>225-0135U/16</t>
  </si>
  <si>
    <t>5TDYK3DC2DS301309 / CISNEROS TORRES</t>
  </si>
  <si>
    <t>225-1056N/16</t>
  </si>
  <si>
    <t>JTDKBRFU6G3526496 / GRUPO PENINSULA</t>
  </si>
  <si>
    <t>225-1097N/16</t>
  </si>
  <si>
    <t>5YFBURHE3GP484215 / DALTON AUTOMOTR</t>
  </si>
  <si>
    <t>225-1098N/16</t>
  </si>
  <si>
    <t>JTDKBRFU2G3019692 / AUTOMOVILES VAL</t>
  </si>
  <si>
    <t>225-1100N/16</t>
  </si>
  <si>
    <t>3MYDLAYV5GY146944 / ONOFRE AMEZQUIT</t>
  </si>
  <si>
    <t>225-1116N/16</t>
  </si>
  <si>
    <t>2T3DFREV2GW517623 / DALTON AUTOMOTR</t>
  </si>
  <si>
    <t>225-1117N/16</t>
  </si>
  <si>
    <t>2T3ZFREV3GW298600 / PICAZO ALDANA M</t>
  </si>
  <si>
    <t>225-1121N/16</t>
  </si>
  <si>
    <t>2T3RFREV8GW519382 / CCD. AUTOSALES</t>
  </si>
  <si>
    <t>225-1122N/16</t>
  </si>
  <si>
    <t>2T3RFREVXGW519853 / GUERRERO GERVAC</t>
  </si>
  <si>
    <t>225-1134N/16</t>
  </si>
  <si>
    <t>JTDKBRFUXG3530700 / BELTRAN MEDINA</t>
  </si>
  <si>
    <t>225-1149N/16</t>
  </si>
  <si>
    <t>MR0EX8DD5G0246339 / SALAZAR OLALDE</t>
  </si>
  <si>
    <t>225-1160N/16</t>
  </si>
  <si>
    <t>MHKMF53F6GK009240 / LIRA GARCIA MA</t>
  </si>
  <si>
    <t>225-1162N/16</t>
  </si>
  <si>
    <t>5TDKKRFH6GS165028 / ARROCERA DEL BA</t>
  </si>
  <si>
    <t>225-1171N/16</t>
  </si>
  <si>
    <t>MR0EX8DD6G0169724 / ARRENDADORA VE</t>
  </si>
  <si>
    <t>225-1185N/16</t>
  </si>
  <si>
    <t>MHKMF53F5GK008127 / MORALES MORENO</t>
  </si>
  <si>
    <t>225-1188N/16</t>
  </si>
  <si>
    <t>JTDKBRFU5G3023557 / GUZMAN ZAZUETA</t>
  </si>
  <si>
    <t>225-0059N/17</t>
  </si>
  <si>
    <t>3TMAZ5CN6HM026609 / MENDEZ PANIAGU</t>
  </si>
  <si>
    <t>225-0060N/17</t>
  </si>
  <si>
    <t>3TMAZ5CNXHM026595 / GARCIA GUERRER</t>
  </si>
  <si>
    <t>225-0061N/17</t>
  </si>
  <si>
    <t>3TMAZ5CN1HM027103 / BIOKRONE S.A.</t>
  </si>
  <si>
    <t>225-0064N/17</t>
  </si>
  <si>
    <t>3TMAZ5CN5HM026441 / REX IRRIGACION</t>
  </si>
  <si>
    <t>225-0065N/17</t>
  </si>
  <si>
    <t>3TMAZ5CN2HM026753 / PIZANO OLVERA</t>
  </si>
  <si>
    <t>225-0066N/17</t>
  </si>
  <si>
    <t>MR2B29F30H1017887 / SIERRA CARREÑO</t>
  </si>
  <si>
    <t>225-0067N/17</t>
  </si>
  <si>
    <t>MR2B29F35H1015617 / ORTIZ LEAL AGUS</t>
  </si>
  <si>
    <t>225-0147U/16</t>
  </si>
  <si>
    <t>3MYDLAYV8GY110696 / BREñA SANCHEZ R</t>
  </si>
  <si>
    <t>225-0958N/16</t>
  </si>
  <si>
    <t>3MYDLAYV4GY144540 / TOYOTA FIN</t>
  </si>
  <si>
    <t>225-1217N/16</t>
  </si>
  <si>
    <t>MR0EX8DDXG0169922 / TECNOLOGIA Y DE</t>
  </si>
  <si>
    <t>225-1219N/16</t>
  </si>
  <si>
    <t>MR0EX8DD4G0246686 / NUÑEZ BARROSO G</t>
  </si>
  <si>
    <t>225-1221N/16</t>
  </si>
  <si>
    <t>MR0EX8DD1G0169954 / FLORES SALAZAR</t>
  </si>
  <si>
    <t>225-0091N/17</t>
  </si>
  <si>
    <t>225-0040N/17</t>
  </si>
  <si>
    <t>MR2B29F31H1010186 / UNITED AUTO DE</t>
  </si>
  <si>
    <t>225-0042N/17</t>
  </si>
  <si>
    <t>MR2B29F33H1009685 / ARRENDADORA DE</t>
  </si>
  <si>
    <t>225-0072N/17</t>
  </si>
  <si>
    <t>MR2B29F35H1019540 / UNITED AUTO DE</t>
  </si>
  <si>
    <t>225-0082N/17</t>
  </si>
  <si>
    <t>MR2B29F38H1021329 / PAREDES MEDRANO</t>
  </si>
  <si>
    <t>225-0094N/17</t>
  </si>
  <si>
    <t>3MYDLAYV3HY148614 / DIAZ LEON JULIO</t>
  </si>
  <si>
    <t>225-0094U/16</t>
  </si>
  <si>
    <t>9BD278260D7520473 / SCHEVENIN RAMOS</t>
  </si>
  <si>
    <t>225-0098N/17</t>
  </si>
  <si>
    <t>3TMAZ5CN4HM028794 / PLASCENCIA LOPE</t>
  </si>
  <si>
    <t>225-0100N/17</t>
  </si>
  <si>
    <t>MR2K29F35H1019571 / LABRADA SANCHEZ</t>
  </si>
  <si>
    <t>225-0101N/16</t>
  </si>
  <si>
    <t>MHKMF53E2GK000171 / TOYOTA FINANCIA</t>
  </si>
  <si>
    <t>225-0104N/17</t>
  </si>
  <si>
    <t>MR2B29F34H1021862 / REYES ESTRADA J</t>
  </si>
  <si>
    <t>225-0110N/17</t>
  </si>
  <si>
    <t>MR2K29F38H1022528 / RAMOS HERRERA H</t>
  </si>
  <si>
    <t>225-0119N/17</t>
  </si>
  <si>
    <t>3TMCZ5AN8HM046212 / MUÑOZ ZAVALA JO</t>
  </si>
  <si>
    <t>225-0120N/17</t>
  </si>
  <si>
    <t>MR2B29F38H1022769 / CARBOT RAMOS IS</t>
  </si>
  <si>
    <t>225-0127N/17</t>
  </si>
  <si>
    <t>JTFSX23P3H6172385 / DURAN AGUACALIE</t>
  </si>
  <si>
    <t>225-0131N/17</t>
  </si>
  <si>
    <t>JTFSX23P8H6173273 / PALOALTO CERVAN</t>
  </si>
  <si>
    <t>225-0134U/16</t>
  </si>
  <si>
    <t>MHKMC13E3DK001794 / AVILES PALLARES</t>
  </si>
  <si>
    <t>225-0138U/16</t>
  </si>
  <si>
    <t>2T3YF4EV2DW056231 / BARCENAS SANCHE</t>
  </si>
  <si>
    <t>225-0150U/16</t>
  </si>
  <si>
    <t>3GNAL7EC0BS686342 / ARELLANO CHAVEZ</t>
  </si>
  <si>
    <t>225-0163U/16</t>
  </si>
  <si>
    <t>MR0EX8CB0G1393324 / HERRERA LOPEZ O</t>
  </si>
  <si>
    <t>225-0164U/16</t>
  </si>
  <si>
    <t>5TDYK3DC9DS287991 / CERVANTES GOMEZ</t>
  </si>
  <si>
    <t>225-1161N/16</t>
  </si>
  <si>
    <t>VNKKTUD32GA056836 / ALVARADO BELTRA</t>
  </si>
  <si>
    <t>225-1189N/16</t>
  </si>
  <si>
    <t>5YFBURHE3GP554411 / GONZALEZ BUSTAM</t>
  </si>
  <si>
    <t>225-1197N/16</t>
  </si>
  <si>
    <t>2T3RFREV5GW521977 / SANCHEZ MENDOZA</t>
  </si>
  <si>
    <t>225-1202N/16</t>
  </si>
  <si>
    <t>5TDYK3DC2GS762692 / SERVICIOS ADMIN</t>
  </si>
  <si>
    <t>225-1207N/16</t>
  </si>
  <si>
    <t>2T3RFREVXGW525023 / MARTINEZ MORALE</t>
  </si>
  <si>
    <t>225-1238N/16</t>
  </si>
  <si>
    <t>MR0EX8CB4G1394167 / MORALES GOMEZ M</t>
  </si>
  <si>
    <t>225-1239N/16</t>
  </si>
  <si>
    <t>MR0EX8DD1G0170392 / GOVEA RODRIGUEZ</t>
  </si>
  <si>
    <t>225-1252N/16</t>
  </si>
  <si>
    <t>MR0EX8DD2G0170370 / CARABAZA GUAJAR</t>
  </si>
  <si>
    <t>225-1256N/16</t>
  </si>
  <si>
    <t>3MYDLAYVXGY143439 / DIAZ LEON JULIO</t>
  </si>
  <si>
    <t>225-1259N/16</t>
  </si>
  <si>
    <t>JTDKBRFU0G3023563 / JIMENEZ GOYES</t>
  </si>
  <si>
    <t>225-1263N/16</t>
  </si>
  <si>
    <t>MHKMF53F6GK010307 / SAMURAI MOTORS</t>
  </si>
  <si>
    <t>225-1271N/16</t>
  </si>
  <si>
    <t>3MYDLAYV7GY146850 / MATEHUALA DIAZ</t>
  </si>
  <si>
    <t>225-1275N/16</t>
  </si>
  <si>
    <t>MR0EX8DD1G0170215 / MENDEZ MARTINEZ</t>
  </si>
  <si>
    <t>MR0EX32G4F0265110 / AGUILAR MIRANDA</t>
  </si>
  <si>
    <t>225-0638N/15</t>
  </si>
  <si>
    <t>JTFSX23P3F6157043 / TROPPER, S.A. D</t>
  </si>
  <si>
    <t>MR2B29F31H1005571 / TINAJERO GARDUÑ</t>
  </si>
  <si>
    <t>JTDKT923495247761 / HUERTA ANGEL DI</t>
  </si>
  <si>
    <t>5YFBURHE1EP109940 / HERRERA ALMARAZ</t>
  </si>
  <si>
    <t>5TDYK3DC3GS743939 / TOYOCOAPA S DE</t>
  </si>
  <si>
    <t>5YFBURHE6GP493703 / MERINO SANCHEZ</t>
  </si>
  <si>
    <t>2T3DFREV4GW495575 / TOYOMOTORS S.A.</t>
  </si>
  <si>
    <t>2T3ZFREV3GW274572 / LABARTHE HORTA</t>
  </si>
  <si>
    <t>5YFBURHE5GP521197 / OTOMI SOLUCIONE</t>
  </si>
  <si>
    <t>5YFBURHE6GP516641 / SANCHEZ MARTINE</t>
  </si>
  <si>
    <t>JTDBT9K36G1451160 / MENDOZA ALONSO</t>
  </si>
  <si>
    <t>MR0EX8CB7G1393594 / TOYOTA FINANCIA</t>
  </si>
  <si>
    <t>5TDYK3DC7GS750313 / ARRENDAMIENTO D</t>
  </si>
  <si>
    <t>MR0EX8DD7G0245905 / SANCHEZ MONTOYA</t>
  </si>
  <si>
    <t>MR0EX8DD6G0245880 / FLORES GUTIERRE</t>
  </si>
  <si>
    <t>5TDYK3DC9GS753231 / ARRENDAMIENTO D</t>
  </si>
  <si>
    <t>MR0EX8DD2G0245729 / RODRIGUEZ MAGAÑ</t>
  </si>
  <si>
    <t>5YFBURHE4GP456696 / MERINO SANCHEZ</t>
  </si>
  <si>
    <t>225-1008N/16</t>
  </si>
  <si>
    <t>3TMCZ5AN4GM040549 / MUÑOZ ZAVALA JO</t>
  </si>
  <si>
    <t>225-0080N/17</t>
  </si>
  <si>
    <t>MR2B29F3XH1020215 / RUIZ FIGUEROA B</t>
  </si>
  <si>
    <t>JTFSX23P9H6172780 / TRANSPORTES SIE</t>
  </si>
  <si>
    <t>225-1059N/16</t>
  </si>
  <si>
    <t>JTDKBRFU5G3019847 / JAIME ACEVEDO S</t>
  </si>
  <si>
    <t>225-0199N/17</t>
  </si>
  <si>
    <t>MR0EX8CB0H1394345 / SEGURA VEGA EUG</t>
  </si>
  <si>
    <t>225-1054N/16</t>
  </si>
  <si>
    <t>5YFBURHE0GP536559 / BREñA SANCHEZ R</t>
  </si>
  <si>
    <t>225-1244N/16</t>
  </si>
  <si>
    <t>2T3RFREV2GW535092 / SANCHEZ MENDOZA</t>
  </si>
  <si>
    <t>225-0086N/17</t>
  </si>
  <si>
    <t>MR2K29F39H1023378 / ROJAS MORALES M</t>
  </si>
  <si>
    <t>225-0117N/17</t>
  </si>
  <si>
    <t>MR2K29F30H1021227 / SANCHEZ DELGADO</t>
  </si>
  <si>
    <t>225-0127U/16</t>
  </si>
  <si>
    <t>3HGRM4878EG000580 / PEREZ GARCIA SO</t>
  </si>
  <si>
    <t>225-0134N/17</t>
  </si>
  <si>
    <t>JTFSX23PXH6173176 / RIVERA CAPETILL</t>
  </si>
  <si>
    <t>225-0162N/17</t>
  </si>
  <si>
    <t>MR0EX8CB1H1394368 / BIOTECH DE SALV</t>
  </si>
  <si>
    <t>225-0168U/16</t>
  </si>
  <si>
    <t>JTFSX23P9F6163252 / ALVARADO VAZQUE</t>
  </si>
  <si>
    <t>225-0173U/16</t>
  </si>
  <si>
    <t>5TDYKRFH8ES009855 / RIVERA SERNA EN</t>
  </si>
  <si>
    <t>225-0174U/16</t>
  </si>
  <si>
    <t>2T3YF4EV2DW056231 / LOPEZ MELENDEZ</t>
  </si>
  <si>
    <t>225-0188U/16</t>
  </si>
  <si>
    <t>5YFBURHE7FP345817 / BUTANDA GUEVARA</t>
  </si>
  <si>
    <t>225-0189U/16</t>
  </si>
  <si>
    <t>VNKKTUD3XFA018625 / BUTANDA GUEVARA</t>
  </si>
  <si>
    <t>225-0190N/17</t>
  </si>
  <si>
    <t>5TDYZ3DC8HS778019 / TOYOTA FINANCIA</t>
  </si>
  <si>
    <t>225-0196N/17</t>
  </si>
  <si>
    <t>MR0EX8CB1H1394290 / IMPAGTA S DE RL</t>
  </si>
  <si>
    <t>225-0197N/17</t>
  </si>
  <si>
    <t>5TDKZ3DC3HS766706 / ALMAGRO COBO MA</t>
  </si>
  <si>
    <t>225-0218N/17</t>
  </si>
  <si>
    <t>5YFBPRHE3HP570066 / BERNAL GARCIA L</t>
  </si>
  <si>
    <t>225-0230N/17</t>
  </si>
  <si>
    <t>5TDYZ3DC2HS777836 / TRANSPORTE ELD</t>
  </si>
  <si>
    <t>225-0237N/17</t>
  </si>
  <si>
    <t>4T1BK1FK2HU579073 / AF BANREGIO, S</t>
  </si>
  <si>
    <t>225-0239N/17</t>
  </si>
  <si>
    <t>2T3RFREV2HW544666 / VARGAS HERNANDE</t>
  </si>
  <si>
    <t>225-0246N/17</t>
  </si>
  <si>
    <t>3MYDLAYV5HY157380 / TORRES HERNANDE</t>
  </si>
  <si>
    <t>225-0253N/17</t>
  </si>
  <si>
    <t>JTFPX22P2H0068870 / RESENDIZ MARTIN</t>
  </si>
  <si>
    <t>225-0254N/17</t>
  </si>
  <si>
    <t>3TMCZ5ANXHM053470 / TRIMA COMERCIAL</t>
  </si>
  <si>
    <t>225-0257N/17</t>
  </si>
  <si>
    <t>MR2B29F35H1023958 / PEREZ GARCIA MA</t>
  </si>
  <si>
    <t>225-0277N/17</t>
  </si>
  <si>
    <t>2T3RFREV1HW551205 / VARGAS MARTINEZ</t>
  </si>
  <si>
    <t>225-0639N/16</t>
  </si>
  <si>
    <t>4T1BK1FK5GU573508 / ORDOñEZ ORTEGA</t>
  </si>
  <si>
    <t>225-1212N/16</t>
  </si>
  <si>
    <t>MR0EX8DD2G0246458 / COFRADIA JUAREZ</t>
  </si>
  <si>
    <t>225-1251N/16</t>
  </si>
  <si>
    <t>MR0EX8DD4G0170368 / TREJO GONZALEZ</t>
  </si>
  <si>
    <t>225-1260N/16</t>
  </si>
  <si>
    <t>3MYDLAYV7GY143186 / GARCIA J GUSTAV</t>
  </si>
  <si>
    <t>225-1269N/16</t>
  </si>
  <si>
    <t>5YFBURHE6GP547565 / MATA HERNANDEZ</t>
  </si>
  <si>
    <t xml:space="preserve">DEVOLUCION </t>
  </si>
  <si>
    <t>NOVIEMBRE</t>
  </si>
  <si>
    <t>R-35691</t>
  </si>
  <si>
    <t>INTERCAMBIOS</t>
  </si>
  <si>
    <t>NO TIENE SALIDA</t>
  </si>
  <si>
    <t>DEVOLUCION  $7267.88</t>
  </si>
  <si>
    <t>DEVOLUCION  $100193</t>
  </si>
  <si>
    <t>AJUSTE DE AÑOS ANTERIORES</t>
  </si>
  <si>
    <t>I     73</t>
  </si>
  <si>
    <t xml:space="preserve"> PRECIADO COTA CARMEN ALICIA</t>
  </si>
  <si>
    <t>Abono a Unidades</t>
  </si>
  <si>
    <t>I    831</t>
  </si>
  <si>
    <t>GRUPO CONSTRUCTOR MOARCI SA DE CV</t>
  </si>
  <si>
    <t>I    832</t>
  </si>
  <si>
    <t>WALLACE ARAIZA MARTA</t>
  </si>
  <si>
    <t>I    546</t>
  </si>
  <si>
    <t>SANTIAGO MARTINEZ JUAN EMILIO</t>
  </si>
  <si>
    <t>I    880</t>
  </si>
  <si>
    <t>VERA SILVA MAURICIO</t>
  </si>
  <si>
    <t>A</t>
  </si>
  <si>
    <t>I     32</t>
  </si>
  <si>
    <t>SANCHEZ VARELA GISELA</t>
  </si>
  <si>
    <t>F</t>
  </si>
  <si>
    <t>I    411</t>
  </si>
  <si>
    <t>ZAVALA HERNANDEZ J. JESUS</t>
  </si>
  <si>
    <t>B</t>
  </si>
  <si>
    <t>I    680</t>
  </si>
  <si>
    <t>HERNANDEZ PUGA OSCAR</t>
  </si>
  <si>
    <t>I    799</t>
  </si>
  <si>
    <t>LOPEZ PEREZ JUAN CARLOS</t>
  </si>
  <si>
    <t>I    989</t>
  </si>
  <si>
    <t>LOPEZ CENTENO VICTOR JESUS</t>
  </si>
  <si>
    <t>D    845</t>
  </si>
  <si>
    <t>PENDIENTE / RF-25709LOPEZ PEREZ JU</t>
  </si>
  <si>
    <t>D  2,932</t>
  </si>
  <si>
    <t>CORRECCION AJUSTE SALDO MENORE</t>
  </si>
  <si>
    <t>Poliza Contable de D</t>
  </si>
  <si>
    <t>D  2,936</t>
  </si>
  <si>
    <t>RECLAS DE SALDOS 0618-TCN14</t>
  </si>
  <si>
    <t>G</t>
  </si>
  <si>
    <t>D  2,938</t>
  </si>
  <si>
    <t>RECLAS AJUSTES SALDO 2013</t>
  </si>
  <si>
    <t>I    181</t>
  </si>
  <si>
    <t>RODRIGUEZ GUTIERREZ SILVIA</t>
  </si>
  <si>
    <t>D</t>
  </si>
  <si>
    <t>I    374</t>
  </si>
  <si>
    <t>SANCHEZ MARTINEZ GRICELDA</t>
  </si>
  <si>
    <t>D  2,298</t>
  </si>
  <si>
    <t>RECLACIFICACION DE INVENTA</t>
  </si>
  <si>
    <t>D-607</t>
  </si>
  <si>
    <t>TOMA UNIDAD USADA 0032-TCN16</t>
  </si>
  <si>
    <t>I      3</t>
  </si>
  <si>
    <t>LJIMENEZ:OROZCO GALLEGO GABRIELA MA</t>
  </si>
  <si>
    <t>I    112</t>
  </si>
  <si>
    <t>SUSPENSION FRENOS Y MAS AU</t>
  </si>
  <si>
    <t>I    113</t>
  </si>
  <si>
    <t>I    782</t>
  </si>
  <si>
    <t>CAMPERO CRUZ ALFONSO</t>
  </si>
  <si>
    <t>I    794</t>
  </si>
  <si>
    <t>LJIMENEZ:SIE, ASESORES DE NEGOCIOS</t>
  </si>
  <si>
    <t>I    149</t>
  </si>
  <si>
    <t>ALMAGUER JASSO MA. DEL RAYO IVONNE</t>
  </si>
  <si>
    <t>HILOS Y RAFIAS SAN JOSE SA DE CV</t>
  </si>
  <si>
    <t>I    494</t>
  </si>
  <si>
    <t>LJIMENEZ:VILLEGAS BARRERA MARTHA RO</t>
  </si>
  <si>
    <t>I    747</t>
  </si>
  <si>
    <t>LJIMENEZ:VARGAS MENDEZ GILDARDO DOM</t>
  </si>
  <si>
    <t>I     72</t>
  </si>
  <si>
    <t>LJIMENEZ:CARDENAS MANRIQUEZ MARCELA</t>
  </si>
  <si>
    <t>I    369</t>
  </si>
  <si>
    <t>COMERCIALIZADORA OPALEGUI SA DE CV</t>
  </si>
  <si>
    <t>E</t>
  </si>
  <si>
    <t>I    852</t>
  </si>
  <si>
    <t>BALANDRAN GONZALEZ JUAN GREGORIO</t>
  </si>
  <si>
    <t>I    948</t>
  </si>
  <si>
    <t>LJIMENEZ:ESQUIVEL SIERRA FRANCISCO</t>
  </si>
  <si>
    <t>I    961</t>
  </si>
  <si>
    <t>HUERTA ALBARRAN LIZ MARGARITA</t>
  </si>
  <si>
    <t>E     89</t>
  </si>
  <si>
    <t>LJIMENEZ:JUAN ALEJANDRO BARRERA ROD</t>
  </si>
  <si>
    <t>TRANSFER BANCOMER</t>
  </si>
  <si>
    <t>I    117</t>
  </si>
  <si>
    <t>MURILLO RAMIREZ JORGE LUIS</t>
  </si>
  <si>
    <t>I    142</t>
  </si>
  <si>
    <t>RODRIGUEZ OCHOA J LEBI</t>
  </si>
  <si>
    <t>I    254</t>
  </si>
  <si>
    <t>LJIMENEZ:TREJO ROJAS PEDRO</t>
  </si>
  <si>
    <t>I    503</t>
  </si>
  <si>
    <t>GONZALEZ MOTA JOSE LUIS</t>
  </si>
  <si>
    <t>I    675</t>
  </si>
  <si>
    <t>I    688</t>
  </si>
  <si>
    <t>LJIMENEZ:PATIÑO ROSILLO LAURA</t>
  </si>
  <si>
    <t>I    689</t>
  </si>
  <si>
    <t>I    722</t>
  </si>
  <si>
    <t>MENDEZ MARTINEZ ROBERTO</t>
  </si>
  <si>
    <t>I    744</t>
  </si>
  <si>
    <t>LJIMENEZ:ARRIAGA ROSAS GUILLERMO</t>
  </si>
  <si>
    <t>I    842</t>
  </si>
  <si>
    <t>CHAVOYA ALMANZA JOSE MIGUEL</t>
  </si>
  <si>
    <t>I    969</t>
  </si>
  <si>
    <t>I    295</t>
  </si>
  <si>
    <t>GRUPO INNOVADOR  LIDER SA DE CV</t>
  </si>
  <si>
    <t>I    316</t>
  </si>
  <si>
    <t>HERNANDEZ ARRIOLA MARIA ELISA</t>
  </si>
  <si>
    <t>I    590</t>
  </si>
  <si>
    <t>CORONADO VELASCO ANGELICA</t>
  </si>
  <si>
    <t>I    594</t>
  </si>
  <si>
    <t>AGUADO ROSAS EDUARDO</t>
  </si>
  <si>
    <t>I    710</t>
  </si>
  <si>
    <t>VIEYRA CORTES JOSE RUTILIO</t>
  </si>
  <si>
    <t>I    874</t>
  </si>
  <si>
    <t>LERMA VALLEJO ZEFERINO</t>
  </si>
  <si>
    <t>I    875</t>
  </si>
  <si>
    <t>LOPEZ RODRIGUEZ LUIS GERARDO</t>
  </si>
  <si>
    <t>I    917</t>
  </si>
  <si>
    <t>SAAVEDRA MELAYES JOSE CRUZ</t>
  </si>
  <si>
    <t>D  2,194</t>
  </si>
  <si>
    <t>PENDIENTE / RF-29366 LICEA RAMIREZ</t>
  </si>
  <si>
    <t>Traspaso Operaciones</t>
  </si>
  <si>
    <t>GUTIERREZ CANCINO VICTOR MANUEL</t>
  </si>
  <si>
    <t>I    145</t>
  </si>
  <si>
    <t>MENDEZ</t>
  </si>
  <si>
    <t>I    205</t>
  </si>
  <si>
    <t>ESCOBEDO LEON MARIA IGNACIA</t>
  </si>
  <si>
    <t>I    330</t>
  </si>
  <si>
    <t>LJIMENEZ:CORTES BAÑUELOS ERNESTO</t>
  </si>
  <si>
    <t>I    360</t>
  </si>
  <si>
    <t>HERNANDEZ VITAL JESUS</t>
  </si>
  <si>
    <t>I    366</t>
  </si>
  <si>
    <t>LJIMENEZ:GUERRERO FERREIRA CAROLINA</t>
  </si>
  <si>
    <t>I    384</t>
  </si>
  <si>
    <t>BAUTISTA ALEGRIA ROGELIO</t>
  </si>
  <si>
    <t>I    385</t>
  </si>
  <si>
    <t>I    388</t>
  </si>
  <si>
    <t>MUÑOZ ZAVALA JOSE DE JESUS</t>
  </si>
  <si>
    <t>I    445</t>
  </si>
  <si>
    <t>ZEPEDA MUÑOZ SARA</t>
  </si>
  <si>
    <t>Abono a Unidades Usa</t>
  </si>
  <si>
    <t>URIBE HURTADO LUIS ALBERTO</t>
  </si>
  <si>
    <t>I    637</t>
  </si>
  <si>
    <t>VEGA VEGA JOSE DAVID</t>
  </si>
  <si>
    <t>I    641</t>
  </si>
  <si>
    <t>I    669</t>
  </si>
  <si>
    <t>EL MESTIZAL S.DE P.R DE R.L</t>
  </si>
  <si>
    <t>I    682</t>
  </si>
  <si>
    <t>MARTINEZ VELA EDUARDO</t>
  </si>
  <si>
    <t>I    823</t>
  </si>
  <si>
    <t>LAG SOLUCIONES INTEGRA DEL BAJIO SA</t>
  </si>
  <si>
    <t>I    946</t>
  </si>
  <si>
    <t>FUNES TORRES MA ELENA</t>
  </si>
  <si>
    <t>I    965</t>
  </si>
  <si>
    <t>AMBRIZ NITO MARIA MAYELA</t>
  </si>
  <si>
    <t>I    996</t>
  </si>
  <si>
    <t>CANO OROPEZA FLORENCIO</t>
  </si>
  <si>
    <t>I     22</t>
  </si>
  <si>
    <t>AGUILAR MANDUJANO ALMA DANIELA</t>
  </si>
  <si>
    <t>I     26</t>
  </si>
  <si>
    <t>RIVAS AGUILAR OCTAVIO</t>
  </si>
  <si>
    <t>I     45</t>
  </si>
  <si>
    <t>RICO MORALES VELIA DARTELL</t>
  </si>
  <si>
    <t>I    103</t>
  </si>
  <si>
    <t>I    179</t>
  </si>
  <si>
    <t>ESCAMILLA MORENO MARIA GUADALUPE</t>
  </si>
  <si>
    <t>I    387</t>
  </si>
  <si>
    <t>RAMIREZ PROCEL MARIA SUSANA HILARIA</t>
  </si>
  <si>
    <t>I    389</t>
  </si>
  <si>
    <t>VAZQUEZ GALVAN ANDRES</t>
  </si>
  <si>
    <t>I    457</t>
  </si>
  <si>
    <t>KENNETH SWAB WILLIAM</t>
  </si>
  <si>
    <t>I    512</t>
  </si>
  <si>
    <t>I    580</t>
  </si>
  <si>
    <t>RECUPERADORA Y RECICLADORA  RANCHO</t>
  </si>
  <si>
    <t>I    685</t>
  </si>
  <si>
    <t>I    733</t>
  </si>
  <si>
    <t>FERRUSQUIA MORALES RAFAEL</t>
  </si>
  <si>
    <t>I    769</t>
  </si>
  <si>
    <t>MAYO GALLARDO FLOR MARIA</t>
  </si>
  <si>
    <t>I    772</t>
  </si>
  <si>
    <t>HERNANDEZ MARTINEZ EMMA GABRIELA</t>
  </si>
  <si>
    <t>I    776</t>
  </si>
  <si>
    <t>MARCIAL CALIXTO ANDRES</t>
  </si>
  <si>
    <t>I    785</t>
  </si>
  <si>
    <t>VEGA PEREZ MANUEL</t>
  </si>
  <si>
    <t>I    895</t>
  </si>
  <si>
    <t>I    927</t>
  </si>
  <si>
    <t>LJIMENEZ:BALDERAS RIVELES JUAN LUIS</t>
  </si>
  <si>
    <t>I    970</t>
  </si>
  <si>
    <t>AYALA HERNANDEZ CINTHIA ZAIDE</t>
  </si>
  <si>
    <t>I    988</t>
  </si>
  <si>
    <t>VALENCIA ESQUIVEL MIRIAM ANAID</t>
  </si>
  <si>
    <t>I  1,051</t>
  </si>
  <si>
    <t>I  1,056</t>
  </si>
  <si>
    <t>AGROINDUSTRIAS FORZA, S.A. DE C.V.</t>
  </si>
  <si>
    <t>I  1,082</t>
  </si>
  <si>
    <t>ALEJOS ESPARZA JOSE ANTONIO</t>
  </si>
  <si>
    <t>I  1,174</t>
  </si>
  <si>
    <t>I  1,195</t>
  </si>
  <si>
    <t>LJIMENEZ:MORALES ARROYO CESAR RUBEN</t>
  </si>
  <si>
    <t>I  1,229</t>
  </si>
  <si>
    <t>ABOYTES GUERRERO MARIA ELENA</t>
  </si>
  <si>
    <t>I  1,275</t>
  </si>
  <si>
    <t>I  1,276</t>
  </si>
  <si>
    <t>I  1,279</t>
  </si>
  <si>
    <t>I  1,300</t>
  </si>
  <si>
    <t>I     23</t>
  </si>
  <si>
    <t>TSUMURAYA NORIO</t>
  </si>
  <si>
    <t>I    257</t>
  </si>
  <si>
    <t>RODRIGO FERNANDEZ SEBASTIAN</t>
  </si>
  <si>
    <t>I    278</t>
  </si>
  <si>
    <t>RAMIREZ AMBRIZ TERESA FERNANDA</t>
  </si>
  <si>
    <t>I    434</t>
  </si>
  <si>
    <t>RAMIREZ ALBARRAN ROBERTO CARLOS</t>
  </si>
  <si>
    <t>I    462</t>
  </si>
  <si>
    <t>AGROPRODUCTOS Y SERVICIOS DEL CENTR</t>
  </si>
  <si>
    <t>I    506</t>
  </si>
  <si>
    <t>LEON MUÑOZ NORMA</t>
  </si>
  <si>
    <t>I    808</t>
  </si>
  <si>
    <t>RAYA ALMANZA JOSE LUIS</t>
  </si>
  <si>
    <t>I    833</t>
  </si>
  <si>
    <t>VENTURA DIAZ OLGA</t>
  </si>
  <si>
    <t>I    943</t>
  </si>
  <si>
    <t>URBINA TORRES JOSE CLEMENTE</t>
  </si>
  <si>
    <t>I    999</t>
  </si>
  <si>
    <t>ROMERO PALMA ALDO ULISES</t>
  </si>
  <si>
    <t>I  1,028</t>
  </si>
  <si>
    <t>I  1,092</t>
  </si>
  <si>
    <t>REX IRRIGACION REGIONAL S.A. DE C.V</t>
  </si>
  <si>
    <t>I  1,099</t>
  </si>
  <si>
    <t>VELAZQUEZ URIBE ZUELIMA ZUGEY</t>
  </si>
  <si>
    <t>I  1,143</t>
  </si>
  <si>
    <t>LANDEROS LOPEZ ANTONIO</t>
  </si>
  <si>
    <t>I    802</t>
  </si>
  <si>
    <t>LJIMENEZ:AYALA ALVAREZ MIGUEL ANGEL</t>
  </si>
  <si>
    <t>I     19</t>
  </si>
  <si>
    <t>ACOSTA DOMINGUEZ MARIA DEL SOCORRO</t>
  </si>
  <si>
    <t>I    102</t>
  </si>
  <si>
    <t>MARTINEZ PITAYO MA GUADALUPE</t>
  </si>
  <si>
    <t>I    126</t>
  </si>
  <si>
    <t>TRANSPORTADORA EJECUTIVA Y EMPRESAR</t>
  </si>
  <si>
    <t>I    309</t>
  </si>
  <si>
    <t>RIVEREÑA METAL-MECANICA S.A DE C.V.</t>
  </si>
  <si>
    <t>I    310</t>
  </si>
  <si>
    <t>I    419</t>
  </si>
  <si>
    <t>MARTINEZ ARELLANO LAURA NIDIA</t>
  </si>
  <si>
    <t>I    430</t>
  </si>
  <si>
    <t>RICO SANCHEZ PALOMA</t>
  </si>
  <si>
    <t>I    725</t>
  </si>
  <si>
    <t>PRIVA AMERICA LATINA, S.A. DE C.V.</t>
  </si>
  <si>
    <t>I    857</t>
  </si>
  <si>
    <t>AGRICULTURA CALIDAD Y PROGRESO S DE</t>
  </si>
  <si>
    <t>I    883</t>
  </si>
  <si>
    <t>TREJO ZUñIGA JOSE</t>
  </si>
  <si>
    <t>I    903</t>
  </si>
  <si>
    <t>LOPEZ PACHECO JUAN</t>
  </si>
  <si>
    <t>BAUTISTA LUNA EDWIN MARCOS</t>
  </si>
  <si>
    <t>I    990</t>
  </si>
  <si>
    <t>SAAVEDRA ANGELES JUAN DE JESUS</t>
  </si>
  <si>
    <t>I  1,025</t>
  </si>
  <si>
    <t>ANAYA OCHOA ANASTACIO</t>
  </si>
  <si>
    <t>I  1,038</t>
  </si>
  <si>
    <t>AGUILAR VERGARA JUAN JOSE</t>
  </si>
  <si>
    <t>I  1,050</t>
  </si>
  <si>
    <t>DURANGO AUTOMOTORES S. DE R.L. DE C</t>
  </si>
  <si>
    <t>LIBROS</t>
  </si>
  <si>
    <t>DIF</t>
  </si>
  <si>
    <t>I     13</t>
  </si>
  <si>
    <t>GONZALEZ VARGAS ELIAS</t>
  </si>
  <si>
    <t>I     17</t>
  </si>
  <si>
    <t>LJIMENEZ:CONSTRUCTORA SANTIAGO LA C</t>
  </si>
  <si>
    <t>I    133</t>
  </si>
  <si>
    <t>RUIZ SORIA EMMANUEL</t>
  </si>
  <si>
    <t>I    197</t>
  </si>
  <si>
    <t>MELECIO VILLAGOMEZ MARIBEL</t>
  </si>
  <si>
    <t>I    231</t>
  </si>
  <si>
    <t>CAMARGO LOPEZ MARIA GUADALUPE</t>
  </si>
  <si>
    <t>I    480</t>
  </si>
  <si>
    <t>RAMIREZ QUEZADA ANDRES</t>
  </si>
  <si>
    <t>I    509</t>
  </si>
  <si>
    <t>HERNANDEZ MEDEL JUAN</t>
  </si>
  <si>
    <t>I    603</t>
  </si>
  <si>
    <t>SOTO CHAVEZ ALEJANDRA MA. DEL RAYO</t>
  </si>
  <si>
    <t>I    606</t>
  </si>
  <si>
    <t>I    642</t>
  </si>
  <si>
    <t>GONZALEZ ROMERO GUILLERMO DANIEL</t>
  </si>
  <si>
    <t>I    748</t>
  </si>
  <si>
    <t>RUIZ JUAREZ ARTURO</t>
  </si>
  <si>
    <t>CID ACOSTA CANDELARIA</t>
  </si>
  <si>
    <t>I    938</t>
  </si>
  <si>
    <t>GONZALEZ RODRIGUEZ MARIA ELENA</t>
  </si>
  <si>
    <t>I    987</t>
  </si>
  <si>
    <t>LJIMENEZ:MORA HERNANDEZ ALICIA</t>
  </si>
  <si>
    <t>I  1,019</t>
  </si>
  <si>
    <t>GONZALEZ ANAYA SERGIO</t>
  </si>
  <si>
    <t>I  1,072</t>
  </si>
  <si>
    <t>HERNANDEZ MORALES SERGIO</t>
  </si>
  <si>
    <t>I  1,096</t>
  </si>
  <si>
    <t>JIMENEZ SIERRA EVERARDO</t>
  </si>
  <si>
    <t>I  1,136</t>
  </si>
  <si>
    <t>GARCIA BALTAZAR JUAN MARTIN</t>
  </si>
  <si>
    <t>D     13</t>
  </si>
  <si>
    <t>PENDIENTE / RF-31211, 31077, 30902</t>
  </si>
  <si>
    <t>SANCHEZ RAMOS ANTONIO</t>
  </si>
  <si>
    <t>I     74</t>
  </si>
  <si>
    <t>SANDOVAL ALVAREZ JORGE JUAN</t>
  </si>
  <si>
    <t>I    371</t>
  </si>
  <si>
    <t>NIETO NAVARRETE MIGUEL</t>
  </si>
  <si>
    <t>ARZATE SOSA MARTHA EDWIGES</t>
  </si>
  <si>
    <t>I    507</t>
  </si>
  <si>
    <t>GOMEZ TERRAZAS ERIKA ELIZBETH</t>
  </si>
  <si>
    <t>I    601</t>
  </si>
  <si>
    <t>MUÑOZ SANCHEZ CLAUDIA IVONNE</t>
  </si>
  <si>
    <t>I    805</t>
  </si>
  <si>
    <t>GASCA MACIAS JOSE OSCAR</t>
  </si>
  <si>
    <t>I    829</t>
  </si>
  <si>
    <t>LJIMENEZ:ZEPEDA GARRIDO JOSE LUIS</t>
  </si>
  <si>
    <t>I    906</t>
  </si>
  <si>
    <t>GARCIA HERRERA ANGELA</t>
  </si>
  <si>
    <t>I    956</t>
  </si>
  <si>
    <t>OVIEDO VARGAS RAFAEL</t>
  </si>
  <si>
    <t>I  1,078</t>
  </si>
  <si>
    <t>LJIMENEZ:VILLANUEVA PLASCENCIA ANTO</t>
  </si>
  <si>
    <t>I  1,118</t>
  </si>
  <si>
    <t>SAAVEDRA RAMOS JUAN</t>
  </si>
  <si>
    <t>225-0073U/16</t>
  </si>
  <si>
    <t>3MYDLAYV8GY110696 / GONZALEZ CAMARG</t>
  </si>
  <si>
    <t>225-0106N/16</t>
  </si>
  <si>
    <t>4T1BF1FK4GU126074 / YEPEZ PRIETO YE</t>
  </si>
  <si>
    <t>225-0658N/16</t>
  </si>
  <si>
    <t>MHKMF53E2GK003880 / DECADA AUTOMOTR</t>
  </si>
  <si>
    <t>225-0805N/16</t>
  </si>
  <si>
    <t>5YFBU8HE0GP496977 / REYES RICO ROBE</t>
  </si>
  <si>
    <t>225-0813N/16</t>
  </si>
  <si>
    <t>5YFBU8HE0GP502096 / URIBE VAZQUEZ L</t>
  </si>
  <si>
    <t>225-0826N/16</t>
  </si>
  <si>
    <t>MR0EX8DD5G0168743 / GARCIA JAQUELIN</t>
  </si>
  <si>
    <t>225-0830N/16</t>
  </si>
  <si>
    <t>5TDKKRFH9GS148448 / SANCHEZ TORRES</t>
  </si>
  <si>
    <t>225-0838N/16</t>
  </si>
  <si>
    <t>VNKKTUD31GA065611 / LARA ZUñIGA CAT</t>
  </si>
  <si>
    <t>225-0845N/16</t>
  </si>
  <si>
    <t>5YFBURHE4GP466385 / JAUREGUI CORREA</t>
  </si>
  <si>
    <t>225-0854N/16</t>
  </si>
  <si>
    <t>2T3DFREV1GW477213 / DELGADO MEDINA</t>
  </si>
  <si>
    <t>225-0865N/16</t>
  </si>
  <si>
    <t>2T3DFREV5GW474542 / ANDRADE FERNAND</t>
  </si>
  <si>
    <t>225-0869N/16</t>
  </si>
  <si>
    <t>5TDYK3DC0GS736611 / ARRENDAMIENTO D</t>
  </si>
  <si>
    <t>225-0870N/16</t>
  </si>
  <si>
    <t>5TDYK3DC0GS734244 / ARRENDAMIENTO D</t>
  </si>
  <si>
    <t>225-0880N/16</t>
  </si>
  <si>
    <t>JTDBT9K31G1449560 / MEJIA MOGUEL CE</t>
  </si>
  <si>
    <t>225-0885N/16</t>
  </si>
  <si>
    <t>VNKKTUD30GA060772 / MALDONADO ALVAR</t>
  </si>
  <si>
    <t>225-0890N/16</t>
  </si>
  <si>
    <t>JTFSX23P0G6169698 / TOYOTA FINANCIA</t>
  </si>
  <si>
    <t>225-0892N/16</t>
  </si>
  <si>
    <t>5TDKKRFH9GS148448 / DECADA AUTOMOT</t>
  </si>
  <si>
    <t>225-0909N/16</t>
  </si>
  <si>
    <t>2T3RFREV3GW486601 / GASCON LASTIRI</t>
  </si>
  <si>
    <t>225-0922N/16</t>
  </si>
  <si>
    <t>JTDKBRFU6G3522920 / RODRIGUEZ CRUZ</t>
  </si>
  <si>
    <t>225-0923N/16</t>
  </si>
  <si>
    <t>JTDKBRFU9G3522278 / MARQUEZ AVILA M</t>
  </si>
  <si>
    <t>225-0924N/16</t>
  </si>
  <si>
    <t>JTDKBRFU0G3015530 / GARCIA PEREZ MA</t>
  </si>
  <si>
    <t>225-0953N/16</t>
  </si>
  <si>
    <t>JTDKBRFU7G3016562 / PEREZ MORON ISA</t>
  </si>
  <si>
    <t>E     20</t>
  </si>
  <si>
    <t>FRANCISCO CHAVEZ SANCHEZ</t>
  </si>
  <si>
    <t>CH-17478</t>
  </si>
  <si>
    <t>BANCOMER 225</t>
  </si>
  <si>
    <t>I      7</t>
  </si>
  <si>
    <t>I    122</t>
  </si>
  <si>
    <t>AGRICOLA ABASA SPR DE LR</t>
  </si>
  <si>
    <t>I    253</t>
  </si>
  <si>
    <t>SANCHEZ ORTIZ JOSE LUIS</t>
  </si>
  <si>
    <t>I    255</t>
  </si>
  <si>
    <t>VILLANUEVA LUNA MA EUGENIA</t>
  </si>
  <si>
    <t>MOLINA VILLARREAL ENRIQUE ARTURO</t>
  </si>
  <si>
    <t>I    401</t>
  </si>
  <si>
    <t>HERNANDEZ BECERRA MARIA GUADALUPE M</t>
  </si>
  <si>
    <t>I    432</t>
  </si>
  <si>
    <t>PLASCENCIA LOPEZ FELIPE</t>
  </si>
  <si>
    <t>I    698</t>
  </si>
  <si>
    <t>SERMIB, SERVICIOS Y MANTENIMIENTOS</t>
  </si>
  <si>
    <t>I    815</t>
  </si>
  <si>
    <t>ALBA Y MACHUCA CONSTRUCCIONES S.A.</t>
  </si>
  <si>
    <t>I    821</t>
  </si>
  <si>
    <t>IBARRA BARRON MIGUEL ANGEL</t>
  </si>
  <si>
    <t>I    839</t>
  </si>
  <si>
    <t>DOMINGUEZ MORALES CARLOS</t>
  </si>
  <si>
    <t>I    907</t>
  </si>
  <si>
    <t>ALDANA OROZCO ELIZABETH</t>
  </si>
  <si>
    <t>I    934</t>
  </si>
  <si>
    <t>DESARROLLOS GGH SA DE CV</t>
  </si>
  <si>
    <t>I    995</t>
  </si>
  <si>
    <t>LJIMENEZ:HERNANDEZ VITAL JESUS</t>
  </si>
  <si>
    <t>I  1,012</t>
  </si>
  <si>
    <t>URIBE VAZQUEZ LUIS ALONSO</t>
  </si>
  <si>
    <t>I  1,035</t>
  </si>
  <si>
    <t>DURAN ROSAS ABEL</t>
  </si>
  <si>
    <t>I  1,232</t>
  </si>
  <si>
    <t>LJIMENEZ:PEREZ HINOJOSA JUAN CARLOS</t>
  </si>
  <si>
    <t>I     47</t>
  </si>
  <si>
    <t>APOLINAR MIGUEL BLANCA</t>
  </si>
  <si>
    <t>ARRENDAMIENTO DE AUTOS MARISSA SA D</t>
  </si>
  <si>
    <t>I     86</t>
  </si>
  <si>
    <t>ELIZARRARAZ BECERRA ROGELIO</t>
  </si>
  <si>
    <t>I    163</t>
  </si>
  <si>
    <t>MERINO PEÑA J MANUEL</t>
  </si>
  <si>
    <t>I    455</t>
  </si>
  <si>
    <t>PATIÑO LEON LUIS</t>
  </si>
  <si>
    <t>I    694</t>
  </si>
  <si>
    <t>JANEIRO CABO CAMILO</t>
  </si>
  <si>
    <t>I    935</t>
  </si>
  <si>
    <t>GUIDO LOPEZ ARMANDO</t>
  </si>
  <si>
    <t>I  1,008</t>
  </si>
  <si>
    <t>LJIMENEZ:HERRERA ALMARAZ BLANCA SOF</t>
  </si>
  <si>
    <t>SANCHEZ MARTINEZ ANTONIO</t>
  </si>
  <si>
    <t>I  1,024</t>
  </si>
  <si>
    <t>VAZQUEZ VILLAGOMEZ JOSE LUIS</t>
  </si>
  <si>
    <t>I  1,114</t>
  </si>
  <si>
    <t>HERRERA ALMARAZ BLANCA SOFIA</t>
  </si>
  <si>
    <t>I  1,152</t>
  </si>
  <si>
    <t>I  1,264</t>
  </si>
  <si>
    <t>RAMOS GONZALEZ MA GUADALUPE</t>
  </si>
  <si>
    <t>I  1,319</t>
  </si>
  <si>
    <t>VANZZINI MERLO DULCE MARIA</t>
  </si>
  <si>
    <t>I    194</t>
  </si>
  <si>
    <t>GUERRA MARTINEZ ERIKA</t>
  </si>
  <si>
    <t>I    210</t>
  </si>
  <si>
    <t>SAITO CRUZ HIROYA ELIAS</t>
  </si>
  <si>
    <t>I    228</t>
  </si>
  <si>
    <t>I    230</t>
  </si>
  <si>
    <t>ALBA GOMEZ LEOPOLDO</t>
  </si>
  <si>
    <t>I    322</t>
  </si>
  <si>
    <t>ALVAREZ ZUñIGA BULMARO</t>
  </si>
  <si>
    <t>I    552</t>
  </si>
  <si>
    <t>LULE ROSAS MONSERRAT</t>
  </si>
  <si>
    <t>I    643</t>
  </si>
  <si>
    <t>TORRES SILVA PABLO NAZARIO</t>
  </si>
  <si>
    <t>I    882</t>
  </si>
  <si>
    <t>TIERRAFRIA TENIENTE MARIANO BERNARD</t>
  </si>
  <si>
    <t>GONZALEZ LOPEZ SUSANA DE LA LUZ</t>
  </si>
  <si>
    <t>I    913</t>
  </si>
  <si>
    <t>MENDOZA PATIÑO CALEB EZEQUIEL</t>
  </si>
  <si>
    <t>I    949</t>
  </si>
  <si>
    <t>FLORES ARRIOLA MARIA DE JESUS</t>
  </si>
  <si>
    <t>I    950</t>
  </si>
  <si>
    <t>CARRANCO MA MAGDALENA</t>
  </si>
  <si>
    <t>I  1,044</t>
  </si>
  <si>
    <t>ZARCO CARRILLO EDITH</t>
  </si>
  <si>
    <t>I  1,053</t>
  </si>
  <si>
    <t>MARTINEZ CRUZ PEDRO CRUZ</t>
  </si>
  <si>
    <t>I  1,127</t>
  </si>
  <si>
    <t>HERNANDEZ CORTES FERNANDO</t>
  </si>
  <si>
    <t>I  1,175</t>
  </si>
  <si>
    <t>RAMIREZ MARTINEZ JORGE</t>
  </si>
  <si>
    <t>I  1,178</t>
  </si>
  <si>
    <t>ANGELES RAMRIEZ MARIA GUADALUPE</t>
  </si>
  <si>
    <t>I  1,182</t>
  </si>
  <si>
    <t>GARCIA ORDOÑEZ CESAR</t>
  </si>
  <si>
    <t>I  1,187</t>
  </si>
  <si>
    <t>EQUIPOS Y TRACTORES DEL BAJIO SA DE</t>
  </si>
  <si>
    <t>I  1,188</t>
  </si>
  <si>
    <t>I  1,239</t>
  </si>
  <si>
    <t>RODRIGUEZ CARBAJAL ALBA NYDIA</t>
  </si>
  <si>
    <t>I  1,289</t>
  </si>
  <si>
    <t>CONSTRUCCIONES ELECTRICAS JOMAPE SA</t>
  </si>
  <si>
    <t>I  1,317</t>
  </si>
  <si>
    <t>MOSQUEDA CEDILLO FRANCISCO JAVIER</t>
  </si>
  <si>
    <t>I  1,320</t>
  </si>
  <si>
    <t>I  1,322</t>
  </si>
  <si>
    <t>PRISMAPACK S.A. DE C.V.</t>
  </si>
  <si>
    <t>I     78</t>
  </si>
  <si>
    <t>ORTIZ MENDOZA MA REFUGIO</t>
  </si>
  <si>
    <t>I     80</t>
  </si>
  <si>
    <t>CAMPOS GUTIERREZ JOSE FELIPE</t>
  </si>
  <si>
    <t>I    214</t>
  </si>
  <si>
    <t>I    226</t>
  </si>
  <si>
    <t>I    263</t>
  </si>
  <si>
    <t>ESPINOZA RODRIGUEZ AGUSTIN</t>
  </si>
  <si>
    <t>I    296</t>
  </si>
  <si>
    <t>CUEVAS GONZALEZ SALVADOR</t>
  </si>
  <si>
    <t>I    400</t>
  </si>
  <si>
    <t>ALCAMARE S DE RL DE CV</t>
  </si>
  <si>
    <t>I    431</t>
  </si>
  <si>
    <t>TOVAR HERNANDEZ SANDRO ANTONIO</t>
  </si>
  <si>
    <t>I    591</t>
  </si>
  <si>
    <t>NAVARRETE BOLAÑOS MARGARITA</t>
  </si>
  <si>
    <t>I    765</t>
  </si>
  <si>
    <t>HERNANDEZ CORTES JOSE LUIS</t>
  </si>
  <si>
    <t>I    891</t>
  </si>
  <si>
    <t>ARRENDADORA VE POR MAS S.A DE C.V S</t>
  </si>
  <si>
    <t>I    968</t>
  </si>
  <si>
    <t>FLORES GARCIA ELOY</t>
  </si>
  <si>
    <t>I  1,022</t>
  </si>
  <si>
    <t>LEMUS MARTINEZ SANTIAGO</t>
  </si>
  <si>
    <t>I  1,241</t>
  </si>
  <si>
    <t>GARCIA OLIVEROS MIRIAM</t>
  </si>
  <si>
    <t>I  1,303</t>
  </si>
  <si>
    <t>SERVICIOS ADMINISTRATIVOS Y EJECUTI</t>
  </si>
  <si>
    <t>I  1,311</t>
  </si>
  <si>
    <t>ARGUELLES CRUZ GRECIA ENID</t>
  </si>
  <si>
    <t>I  1,356</t>
  </si>
  <si>
    <t>GARCIA TREJO JACQUELINE</t>
  </si>
  <si>
    <t>225-0141N/17</t>
  </si>
  <si>
    <t>MR0EX8DD8H0171041 / TREJO GONZALEZ</t>
  </si>
  <si>
    <t>I     34</t>
  </si>
  <si>
    <t>REYES MENDEZ NANCY AIDEE</t>
  </si>
  <si>
    <t>12 CULTURA CINE Y EDUCACION AC</t>
  </si>
  <si>
    <t>I    141</t>
  </si>
  <si>
    <t>CONSTRUCCIONES ELECTROMECANICAS DIP</t>
  </si>
  <si>
    <t>I    147</t>
  </si>
  <si>
    <t>ALMANZA RODRIGUEZ PEDRO</t>
  </si>
  <si>
    <t>I    195</t>
  </si>
  <si>
    <t>AYALA ROJAS EDSON</t>
  </si>
  <si>
    <t>I    216</t>
  </si>
  <si>
    <t>ORTIZ RICO MARIA GUADALUPE</t>
  </si>
  <si>
    <t>CABRERA LANDEROS VALENTINA</t>
  </si>
  <si>
    <t>I    325</t>
  </si>
  <si>
    <t>I    486</t>
  </si>
  <si>
    <t>JUAREZ ARELLANO MA CONCEPCION</t>
  </si>
  <si>
    <t>RUIZ PAREDES HERIBERTO</t>
  </si>
  <si>
    <t>I    573</t>
  </si>
  <si>
    <t>GARCIA PERALTA YOLOXOCHITL</t>
  </si>
  <si>
    <t>I    635</t>
  </si>
  <si>
    <t>ALMANZA FLORES BARBARA MAGDALENA</t>
  </si>
  <si>
    <t>I    672</t>
  </si>
  <si>
    <t>TRANSPORTES PROFESIONALES DEL BAJIO</t>
  </si>
  <si>
    <t>I    674</t>
  </si>
  <si>
    <t>TECNOLOGIA Y DESARROLLO DE HORTALIZ</t>
  </si>
  <si>
    <t>I    702</t>
  </si>
  <si>
    <t>LEON ROSAS ALFREDO</t>
  </si>
  <si>
    <t>I    716</t>
  </si>
  <si>
    <t>GARCIA J GUSTAVO</t>
  </si>
  <si>
    <t>I    729</t>
  </si>
  <si>
    <t>MORALES MORENO BERNARDO</t>
  </si>
  <si>
    <t>I    735</t>
  </si>
  <si>
    <t>I    766</t>
  </si>
  <si>
    <t>GONZALEZ CORTES GERARDO RAFAEL</t>
  </si>
  <si>
    <t>I    787</t>
  </si>
  <si>
    <t>LOPEZ IBARRA GABRIELA ALEJANDRA</t>
  </si>
  <si>
    <t>I    893</t>
  </si>
  <si>
    <t>I    928</t>
  </si>
  <si>
    <t>MADRID GUILLEN PEDRO</t>
  </si>
  <si>
    <t>RAMIREZ VALLE MARIA LAURA</t>
  </si>
  <si>
    <t>I    993</t>
  </si>
  <si>
    <t>HERNANDEZ HERNANDEZ MARTIN OSVALDO</t>
  </si>
  <si>
    <t>I  1,034</t>
  </si>
  <si>
    <t>ARROCERA DEL BAJIO S.A. DE C.V.</t>
  </si>
  <si>
    <t>AUTOBUSES CELAYENSES S.A. DE C.V.</t>
  </si>
  <si>
    <t>I  1,192</t>
  </si>
  <si>
    <t>CARBOT RAMOS ISAI</t>
  </si>
  <si>
    <t>I  1,217</t>
  </si>
  <si>
    <t>225-0215N/17</t>
  </si>
  <si>
    <t>5YFBPRHE1HP572964 / HERNANDEZ HERNA</t>
  </si>
  <si>
    <t>225-0442N/17</t>
  </si>
  <si>
    <t>3TMAZ5CN8HM032380 / MENDEZ PANIAGUA</t>
  </si>
  <si>
    <t>TREJO GONZALEZ</t>
  </si>
  <si>
    <t>HERNANDEZ HERNANDEZ</t>
  </si>
  <si>
    <t>225-0279N/17</t>
  </si>
  <si>
    <t>LOPEZ MARTINEZ</t>
  </si>
  <si>
    <t>225-0376N/17</t>
  </si>
  <si>
    <t>VELAZQUEZ RODRGUEZ</t>
  </si>
  <si>
    <t>225-0380N/17</t>
  </si>
  <si>
    <t>RESENDIZ MARTIN</t>
  </si>
  <si>
    <t>MENDEZ PANIAGUA</t>
  </si>
  <si>
    <t>225-0147N/17</t>
  </si>
  <si>
    <t>MR0EX8DD2H0247627 / ACEVEDO RODRIGU</t>
  </si>
  <si>
    <t>JTFPX22P4H0070071 / RESENDIZ MARTIN</t>
  </si>
  <si>
    <t>I     41</t>
  </si>
  <si>
    <t>ORDUÑO MELENDEZ ALEJANDRA</t>
  </si>
  <si>
    <t>I    173</t>
  </si>
  <si>
    <t>VILLEGAS CARDENAS MA DEL SOCORRO</t>
  </si>
  <si>
    <t>I    175</t>
  </si>
  <si>
    <t>LJIMENEZ:ZALDIVAR PERDOMO MIRNA SUY</t>
  </si>
  <si>
    <t>I    248</t>
  </si>
  <si>
    <t>VALENZUELA BARRERA MA GUADALUPE</t>
  </si>
  <si>
    <t>I    300</t>
  </si>
  <si>
    <t>GONZALEZ GONZALEZ MARITZA ESTELA</t>
  </si>
  <si>
    <t>I    658</t>
  </si>
  <si>
    <t>LJIMENEZ:ALVARADO VAZQUEZ JOSE HUMB</t>
  </si>
  <si>
    <t>BONILLA ALVARADO PABLO</t>
  </si>
  <si>
    <t>I    751</t>
  </si>
  <si>
    <t>GRADOS ARENAS ADOLFO</t>
  </si>
  <si>
    <t>MALDONADO GONZALEZ JOSE ELISEO</t>
  </si>
  <si>
    <t>I    791</t>
  </si>
  <si>
    <t>HERNANDEZ CERVANTES J RITO</t>
  </si>
  <si>
    <t>I    975</t>
  </si>
  <si>
    <t>VELAZQUEZ PEREZ ROBERTO</t>
  </si>
  <si>
    <t>I  1,049</t>
  </si>
  <si>
    <t>BALLESTEROS MARTINEZ JOSE</t>
  </si>
  <si>
    <t>I  1,132</t>
  </si>
  <si>
    <t>I  1,158</t>
  </si>
  <si>
    <t>AGRO ASESORES RC SA DE CV</t>
  </si>
  <si>
    <t>I  1,221</t>
  </si>
  <si>
    <t>SANCHEZ DELGADO MARIA TERESA</t>
  </si>
  <si>
    <t>I  1,227</t>
  </si>
  <si>
    <t>225-0126U/16</t>
  </si>
  <si>
    <t>3GNAL7EK2ES646792 / SAINZ MUñOZ GER</t>
  </si>
  <si>
    <t>225-0167U/16</t>
  </si>
  <si>
    <t>MR0EX32G9E0261648 / LUNA BALTAZAR S</t>
  </si>
  <si>
    <t>225-0172U/16</t>
  </si>
  <si>
    <t>4T1BF1FKXEU745047 / GOVEA MURGUIA B</t>
  </si>
  <si>
    <t>225-0183U/16</t>
  </si>
  <si>
    <t>5TFEY5F16FX176529 / AGRICOLA 4 ESQU</t>
  </si>
  <si>
    <t>225-0187U/16</t>
  </si>
  <si>
    <t>5YFBURHE0GP369104 / GOVEA MURGUIA B</t>
  </si>
  <si>
    <t>225-0195U/16</t>
  </si>
  <si>
    <t>3MYDLAYV1GY138503 / HERNANDEZ MARCI</t>
  </si>
  <si>
    <t>225-0223N/17</t>
  </si>
  <si>
    <t>JTDKBRFUXH3027136 / ARRENDADORA COM</t>
  </si>
  <si>
    <t>225-0260N/17</t>
  </si>
  <si>
    <t>JTDKBRFU0H3030207 / SANCHEZ TORRES</t>
  </si>
  <si>
    <t>225-0265N/17</t>
  </si>
  <si>
    <t>2T3RFREV0HW549378 / TORRES MORENO O</t>
  </si>
  <si>
    <t>225-0275N/17</t>
  </si>
  <si>
    <t>JTFSX23PXH6173730 / PEREZ OVALLE SA</t>
  </si>
  <si>
    <t>225-0281N/17</t>
  </si>
  <si>
    <t>2T3RFREV6HW552446 / DE JESUS SANCHE</t>
  </si>
  <si>
    <t>225-0296N/17</t>
  </si>
  <si>
    <t>MR0EX8CB2H1395075 / MONDRAGON RUIZ</t>
  </si>
  <si>
    <t>225-0302N/17</t>
  </si>
  <si>
    <t>MR2B29F34H1031792 / TOYOMOTORS S.A.</t>
  </si>
  <si>
    <t>225-0333N/17</t>
  </si>
  <si>
    <t>4T1BF1FK2HU663561 / CASTAÑEDA PEREZ</t>
  </si>
  <si>
    <t>225-0335N/17</t>
  </si>
  <si>
    <t>MHKMF53E1HK007307 / RODRIGUEZ GUERR</t>
  </si>
  <si>
    <t>225-0337N/17</t>
  </si>
  <si>
    <t>MR2B29F30H1030400 / DIAZ ALARCON AR</t>
  </si>
  <si>
    <t>225-0343N/17</t>
  </si>
  <si>
    <t>MR0EX8DD6H0248117 / MENDOZA GONZALE</t>
  </si>
  <si>
    <t>225-0347N/17</t>
  </si>
  <si>
    <t>MR0EX8CB3H1394694 / STEFANONNI BERR</t>
  </si>
  <si>
    <t>225-0349N/17</t>
  </si>
  <si>
    <t>MR2K29F3XH1027276 / MEDRANO VARGAS</t>
  </si>
  <si>
    <t>225-0355N/17</t>
  </si>
  <si>
    <t>MR2K29F37H1027297 / LOPEZ TELLEZ MA</t>
  </si>
  <si>
    <t>225-0356N/17</t>
  </si>
  <si>
    <t>MHKMF53F3HK011674 / TOYOMOTORS S.A.</t>
  </si>
  <si>
    <t>225-0361N/17</t>
  </si>
  <si>
    <t>MR0EX8DDXH0247875 / RAZO VAZQUEZ MA</t>
  </si>
  <si>
    <t>225-0363N/17</t>
  </si>
  <si>
    <t>MR0EX8DD9H0248046 / XXX ABOYTES MAR</t>
  </si>
  <si>
    <t>225-0366N/17</t>
  </si>
  <si>
    <t>MR2K29F33H1030892 / GRUPO PENINSULA</t>
  </si>
  <si>
    <t>225-0374N/17</t>
  </si>
  <si>
    <t>MHKMF53F6HK012236 / ROCA RENT S.A D</t>
  </si>
  <si>
    <t>225-0375N/17</t>
  </si>
  <si>
    <t>MR2B29F34H1035096 / ESQUEDA MURILLO</t>
  </si>
  <si>
    <t>225-0392N/17</t>
  </si>
  <si>
    <t>MR2B29F38H1034730 / FLORES PLATAS G</t>
  </si>
  <si>
    <t>225-0399N/17</t>
  </si>
  <si>
    <t>MR0EX8DD2H0171410 / ALFARO MALDONAD</t>
  </si>
  <si>
    <t>225-0415N/17</t>
  </si>
  <si>
    <t>MR0EX8DDXH0172000 / MATA ARELLANO V</t>
  </si>
  <si>
    <t>225-0421N/17</t>
  </si>
  <si>
    <t>MR0EX8CB6H1395127 / ARRENDADORA COM</t>
  </si>
  <si>
    <t>225-0425N/17</t>
  </si>
  <si>
    <t>MHKMF53EXHK007581 / GRUPO PENINSULA</t>
  </si>
  <si>
    <t>225-0427N/17</t>
  </si>
  <si>
    <t>2T3RFREV8HW559821 / ZARRAGA SERVIN</t>
  </si>
  <si>
    <t>225-0443N/17</t>
  </si>
  <si>
    <t>MHKMF53F7HK012133 / MOZO TORRES GEO</t>
  </si>
  <si>
    <t>225-0447N/17</t>
  </si>
  <si>
    <t>4T1BF1FK5HU334191 / HERRERA CARDENA</t>
  </si>
  <si>
    <t>225-0448N/17</t>
  </si>
  <si>
    <t>MR2B29F3XH1035104 / RAMIREZ CABRERA</t>
  </si>
  <si>
    <t>225-0450N/17</t>
  </si>
  <si>
    <t>JTDKBRFU3H3025793 / CALDERON ESPITI</t>
  </si>
  <si>
    <t>225-0452N/17</t>
  </si>
  <si>
    <t>3MYDLAYV1HY162995 / GUTIERREZ MARTI</t>
  </si>
  <si>
    <t>225-0453N/17</t>
  </si>
  <si>
    <t>5YFBPRHE6HP603268 / DOMINGUEZ HERNA</t>
  </si>
  <si>
    <t>225-0454N/17</t>
  </si>
  <si>
    <t>2T3RFREV6HW558523 / RAMIREZ ALVAREZ</t>
  </si>
  <si>
    <t>225-0455N/17</t>
  </si>
  <si>
    <t>JTFSX23P8H6174603 / GORDILLO DUECKE</t>
  </si>
  <si>
    <t>225-0457N/17</t>
  </si>
  <si>
    <t>JTFSX23P4H6174114 / MIRANDA ROSILLO</t>
  </si>
  <si>
    <t>225-0458N/17</t>
  </si>
  <si>
    <t>JTFPX22P3H0068697 / GRESS HUASO DAV</t>
  </si>
  <si>
    <t>225-0467N/17</t>
  </si>
  <si>
    <t>4T1BF1FK6HU297183 / FLORES CAMACHO</t>
  </si>
  <si>
    <t>225-0480N/17</t>
  </si>
  <si>
    <t>JTFSX23P2H6175245 / TOVAR LERMA CUT</t>
  </si>
  <si>
    <t>225-0487N/17</t>
  </si>
  <si>
    <t>5TFHY5F19HX602102 / RODRIGUEZ DE LA</t>
  </si>
  <si>
    <t>225-0796N/16</t>
  </si>
  <si>
    <t>MHKMF53E6GK003784 / ALECSA PACHUCA</t>
  </si>
  <si>
    <t>225-1285N/16</t>
  </si>
  <si>
    <t>225-1296N/16</t>
  </si>
  <si>
    <t>5TDYKRFH0GS176343 / RANGEL MARTIN</t>
  </si>
  <si>
    <t>DICIEMBRE</t>
  </si>
  <si>
    <t>SI SALIDA</t>
  </si>
  <si>
    <t>PAGARE</t>
  </si>
  <si>
    <t>DEVOLUCION  $5,100.00</t>
  </si>
  <si>
    <t>DEVOLUCION  $19,242.18</t>
  </si>
  <si>
    <t>SIN SALIDA</t>
  </si>
  <si>
    <t>PAGARA</t>
  </si>
  <si>
    <t>225-0257n/17</t>
  </si>
  <si>
    <t>MENDEZ HERNANDEZ</t>
  </si>
  <si>
    <t>225-0483N/17</t>
  </si>
  <si>
    <t>TELLEZ URTEAGA</t>
  </si>
  <si>
    <t>225-0486N/17</t>
  </si>
  <si>
    <t>AUTOBUSES TURIS</t>
  </si>
  <si>
    <t>ROJAS LEON MER</t>
  </si>
  <si>
    <t>225-0515N/17</t>
  </si>
  <si>
    <t>SERVICIOS ADMINISTRATIVOS</t>
  </si>
  <si>
    <t>225-0560N/17</t>
  </si>
  <si>
    <t>225-0542N/16</t>
  </si>
  <si>
    <t>MHKMF53E7GK003082 / DALTON AUTOMOTR</t>
  </si>
  <si>
    <t>3TMAZ5CN8HM035120 / ROJAS LEON MARI</t>
  </si>
  <si>
    <t>I 699</t>
  </si>
  <si>
    <t>CRAIL ILUMINACION</t>
  </si>
  <si>
    <t>225-0530N/17</t>
  </si>
  <si>
    <t>MR2B29F31H1036044 / ESQUEDA MURILLO</t>
  </si>
  <si>
    <t>225-0562N/17</t>
  </si>
  <si>
    <t>MHKMF53E3HK007695 / ESTRADA PINTOR</t>
  </si>
  <si>
    <t>225-0579N/17</t>
  </si>
  <si>
    <t>MR2B29F37H1039787 / SALDAÑA ORTIZ C</t>
  </si>
  <si>
    <t>I      6</t>
  </si>
  <si>
    <t>SERVICIOS INTEGRALES CORPORATIVOS D</t>
  </si>
  <si>
    <t>I     37</t>
  </si>
  <si>
    <t>LJIMENEZ:MUÑOZ ZAVALA JOSE DE JESUS</t>
  </si>
  <si>
    <t>I     56</t>
  </si>
  <si>
    <t>NAVARRO RODRIGUEZ JOSE RICARDO</t>
  </si>
  <si>
    <t>LJIMENEZ:ORTIZ GUTIERREZ JORGE</t>
  </si>
  <si>
    <t>I    172</t>
  </si>
  <si>
    <t>SIETE REALES S.P.R DE R.L DE CV</t>
  </si>
  <si>
    <t>I    192</t>
  </si>
  <si>
    <t>LJIMENEZ:TAPIA</t>
  </si>
  <si>
    <t>I    225</t>
  </si>
  <si>
    <t>GAPSIK JANG</t>
  </si>
  <si>
    <t>I    273</t>
  </si>
  <si>
    <t>VALDOVINOS HERNANDEZ JOSE ALFEDRO</t>
  </si>
  <si>
    <t>I    392</t>
  </si>
  <si>
    <t>AGUADO ROJAS EDUARDO</t>
  </si>
  <si>
    <t>I    438</t>
  </si>
  <si>
    <t>HERNANDEZ MARCIAL DAMIAN</t>
  </si>
  <si>
    <t>I    557</t>
  </si>
  <si>
    <t>LARA SALAZAR YUNUEN ITAHI</t>
  </si>
  <si>
    <t>I    567</t>
  </si>
  <si>
    <t>HERRERA CARDENAS FERNANDO IRAN</t>
  </si>
  <si>
    <t>I    723</t>
  </si>
  <si>
    <t>LJIMENEZ:CASTRO RAMIREZ ANA GABRIEL</t>
  </si>
  <si>
    <t>FRIAS RUIZ ANA KAREN</t>
  </si>
  <si>
    <t>I    849</t>
  </si>
  <si>
    <t>ZAMARRIPA MOLINA J JESUS</t>
  </si>
  <si>
    <t>I    850</t>
  </si>
  <si>
    <t>I    855</t>
  </si>
  <si>
    <t>LJIMENEZ:RODRIGUEZ RODRIGUEZ ISIDRO</t>
  </si>
  <si>
    <t>I    879</t>
  </si>
  <si>
    <t>GRANEROS SAN ANDRES, S.P.R. DE R.L.</t>
  </si>
  <si>
    <t>I    912</t>
  </si>
  <si>
    <t>CONSORCIO CONSTRUCTOR ARMAE SA DE C</t>
  </si>
  <si>
    <t>I    916</t>
  </si>
  <si>
    <t>LOPEZ MEJIA LEONARDA</t>
  </si>
  <si>
    <t>I  1,108</t>
  </si>
  <si>
    <t>RAZO VAZQUEZ MA. CRUZ</t>
  </si>
  <si>
    <t>GARFIAS ANAYA MARIO</t>
  </si>
  <si>
    <t>I  1,139</t>
  </si>
  <si>
    <t>INSUMOS QUIMICOS DEL CENTRO S.A. DE</t>
  </si>
  <si>
    <t>I  1,166</t>
  </si>
  <si>
    <t>GUTIERREZ LUNA NIDIA PATRICIA</t>
  </si>
  <si>
    <t>I  1,183</t>
  </si>
  <si>
    <t>MOZO TORRES GEORGINA</t>
  </si>
  <si>
    <t>ORTEGA SALDIVAR RUBEN OMAR</t>
  </si>
  <si>
    <t>I  1,246</t>
  </si>
  <si>
    <t>I  1,258</t>
  </si>
  <si>
    <t>ZARRAGA SERVIN ELVIRA</t>
  </si>
  <si>
    <t>I  1,305</t>
  </si>
  <si>
    <t>RODRIGUEZ RAMIREZ JOSE CARLOS</t>
  </si>
  <si>
    <t>I  1,310</t>
  </si>
  <si>
    <t>VENTURA ZAMORA CARLOS</t>
  </si>
  <si>
    <t>225-0201U/16</t>
  </si>
  <si>
    <t>225-0218U/16</t>
  </si>
  <si>
    <t>225-0226U/16</t>
  </si>
  <si>
    <t>225-0318N/17</t>
  </si>
  <si>
    <t>225-0326N/17</t>
  </si>
  <si>
    <t>225-0358N/17</t>
  </si>
  <si>
    <t>225-0372N/17</t>
  </si>
  <si>
    <t>225-0400N/17</t>
  </si>
  <si>
    <t>225-0404N/17</t>
  </si>
  <si>
    <t>225-0431N/17</t>
  </si>
  <si>
    <t>225-0437N/17</t>
  </si>
  <si>
    <t>225-0462N/17</t>
  </si>
  <si>
    <t>225-0470N/17</t>
  </si>
  <si>
    <t>225-0545N/17</t>
  </si>
  <si>
    <t>225-0546N/17</t>
  </si>
  <si>
    <t>225-0561N/17</t>
  </si>
  <si>
    <t>225-0569N/17</t>
  </si>
  <si>
    <t>225-0580N/17</t>
  </si>
  <si>
    <t>225-0586N/17</t>
  </si>
  <si>
    <t>225-1297N/16</t>
  </si>
  <si>
    <t>AJUSTE</t>
  </si>
  <si>
    <t>I     85</t>
  </si>
  <si>
    <t>CERVANTES VALLE VIRGINIA BERENICE</t>
  </si>
  <si>
    <t>I    119</t>
  </si>
  <si>
    <t>JIMENEZ GARCIA RICARDO</t>
  </si>
  <si>
    <t>I    191</t>
  </si>
  <si>
    <t>MARTINEZ GALVAN ARGENIS</t>
  </si>
  <si>
    <t>I    252</t>
  </si>
  <si>
    <t>LJIMENEZ:GARCIA ROCHA FELIPE EUGENI</t>
  </si>
  <si>
    <t>I    287</t>
  </si>
  <si>
    <t>PIZANO RAMIREZ LILIANA</t>
  </si>
  <si>
    <t>I    350</t>
  </si>
  <si>
    <t>GUTIERREZ RIVERA PETRA</t>
  </si>
  <si>
    <t>I    394</t>
  </si>
  <si>
    <t>VARGAS HERNANDEZ MARIAZELL</t>
  </si>
  <si>
    <t>I    423</t>
  </si>
  <si>
    <t>JIMENEZ ORTEGA ALFONSO</t>
  </si>
  <si>
    <t>I    487</t>
  </si>
  <si>
    <t>SILVA SERRANO MARIA DEL ROCIO</t>
  </si>
  <si>
    <t>I    504</t>
  </si>
  <si>
    <t>I    539</t>
  </si>
  <si>
    <t>BANDA JAUREGUI RAUL CELESTINO</t>
  </si>
  <si>
    <t>I    619</t>
  </si>
  <si>
    <t>GALINDO RODRIGUEZ ADELA</t>
  </si>
  <si>
    <t>I    657</t>
  </si>
  <si>
    <t>GARCIA LOPEZ LUZ MARIA</t>
  </si>
  <si>
    <t>I    661</t>
  </si>
  <si>
    <t>GALLEGOS HERNANDEZ JOSE JUAN</t>
  </si>
  <si>
    <t>I    727</t>
  </si>
  <si>
    <t>PEREZ RUIZ ARNULFO</t>
  </si>
  <si>
    <t>I    803</t>
  </si>
  <si>
    <t>CAMACHO CAMACHO HAMBER</t>
  </si>
  <si>
    <t>CARRANCO MANCERA VIRIDIANA</t>
  </si>
  <si>
    <t>I    851</t>
  </si>
  <si>
    <t>CORNEJO ZUÑIGA NANCY</t>
  </si>
  <si>
    <t>I    897</t>
  </si>
  <si>
    <t>HERNANDEZ VELAZQUEZ PAULINA</t>
  </si>
  <si>
    <t>I    898</t>
  </si>
  <si>
    <t>I    908</t>
  </si>
  <si>
    <t>I    925</t>
  </si>
  <si>
    <t>CRAIL ILUMINACION S.A. DE C.V.</t>
  </si>
  <si>
    <t>I    984</t>
  </si>
  <si>
    <t>VENEGAS CAMPOS ALVARO</t>
  </si>
  <si>
    <t>I    986</t>
  </si>
  <si>
    <t>I  1,017</t>
  </si>
  <si>
    <t>MARTINEZ PEÑAFIEL IMELDA</t>
  </si>
  <si>
    <t>I  1,198</t>
  </si>
  <si>
    <t>CRUZ REGALADO JULIAN</t>
  </si>
  <si>
    <t>I  1,206</t>
  </si>
  <si>
    <t>PRIMERO LOPEZ BEATRIZ</t>
  </si>
  <si>
    <t>I  1,234</t>
  </si>
  <si>
    <t>ARELLANO RODRIGUEZ MARIA GUADALUPE</t>
  </si>
  <si>
    <t>I  1,235</t>
  </si>
  <si>
    <t>CONTRERAS AGUADO ROSA MARTHA</t>
  </si>
  <si>
    <t>I  1,285</t>
  </si>
  <si>
    <t>VAZQUEZ ANGELES FILIBERTO</t>
  </si>
  <si>
    <t>ASESORIA CONSTRUCTIVA Y DE SERVICIO</t>
  </si>
  <si>
    <t>PADILLA CERDA JESSICA ALEJANDRA</t>
  </si>
  <si>
    <t>I  1,369</t>
  </si>
  <si>
    <t>I  1,405</t>
  </si>
  <si>
    <t>I  1,419</t>
  </si>
  <si>
    <t>CARDONA MANZANO MARIA TERESA</t>
  </si>
  <si>
    <t>I  1,494</t>
  </si>
  <si>
    <t>ENRIQUEZ RAMIREZ ANA MARIA</t>
  </si>
  <si>
    <t>I  1,503</t>
  </si>
  <si>
    <t>GARCIA NAVARRO HECTOR JAIME</t>
  </si>
  <si>
    <t>I  1,509</t>
  </si>
  <si>
    <t>BUSTAMANTE OLALDE JESUS</t>
  </si>
  <si>
    <t>I  1,513</t>
  </si>
  <si>
    <t>VEGA CRUZ MARIA GUADALUPE</t>
  </si>
  <si>
    <t>I  1,515</t>
  </si>
  <si>
    <t>DUARTE MUÑOZ FATIMA</t>
  </si>
  <si>
    <t>I  1,516</t>
  </si>
  <si>
    <t>RIVAS LARRAURI EDUARDO</t>
  </si>
  <si>
    <t>I  1,538</t>
  </si>
  <si>
    <t>BECERRA CARDOZO J CARMEN</t>
  </si>
  <si>
    <t>I  1,556</t>
  </si>
  <si>
    <t>GALVAN PEREZ ARTEMIO</t>
  </si>
  <si>
    <t>I  1,579</t>
  </si>
  <si>
    <t>PEREZ SALGADO EDUARDO</t>
  </si>
  <si>
    <t>I  1,585</t>
  </si>
  <si>
    <t>ARGUELLO GARCIA MIGUEL CRISTIANN</t>
  </si>
  <si>
    <t>I  1,595</t>
  </si>
  <si>
    <t>I  1,607</t>
  </si>
  <si>
    <t>RICO MOSQUEDA RUBEN BENJAMIN</t>
  </si>
  <si>
    <t>I  1,620</t>
  </si>
  <si>
    <t>MERINO ORTIZ GILBERTO</t>
  </si>
  <si>
    <t>I  1,630</t>
  </si>
  <si>
    <t>I  1,635</t>
  </si>
  <si>
    <t>OSNAYA GUTIERREZ MIGUEL ANGEL</t>
  </si>
  <si>
    <t>I  1,644</t>
  </si>
  <si>
    <t>PATIÑO CAZARES ARMANDO</t>
  </si>
  <si>
    <t>I  1,653</t>
  </si>
  <si>
    <t>REBSAMEN REYNOSO MARIA VERONICA</t>
  </si>
  <si>
    <t>I  1,659</t>
  </si>
  <si>
    <t>VILLAGRAN EN MOVIMIENTO, SA DE CV</t>
  </si>
  <si>
    <t>I  1,660</t>
  </si>
  <si>
    <t>IBARRA MENCHACA MIGUEL ANGEL</t>
  </si>
  <si>
    <t>I  1,698</t>
  </si>
  <si>
    <t>NOTARIA PUBLICA NUMERO TRES SC</t>
  </si>
  <si>
    <t>I  1,700</t>
  </si>
  <si>
    <t>I  1,701</t>
  </si>
  <si>
    <t>PENDIENTE</t>
  </si>
  <si>
    <t>3TMAZ5CN6HM026609 /MENDEZ PANIAGUA</t>
  </si>
  <si>
    <t>DIF INTERCAMBIOS PEND COBRO</t>
  </si>
  <si>
    <t>I  1,432</t>
  </si>
  <si>
    <t>TAMAYO VEGA VERONICA DEL SOCORRO</t>
  </si>
  <si>
    <t>I  1,440</t>
  </si>
  <si>
    <t>AGROHIDRAULICA DE MEXICO S.A DE C.V</t>
  </si>
  <si>
    <t>I  1,477</t>
  </si>
  <si>
    <t>GONZALEZ OÑATE PATRICIO IGNACIO</t>
  </si>
  <si>
    <t>I  1,486</t>
  </si>
  <si>
    <t>I  1648</t>
  </si>
  <si>
    <t>PRODUCTOS DE CONCRETO</t>
  </si>
  <si>
    <t>225-0236N/17</t>
  </si>
  <si>
    <t>MR0EX8CB1H1394290</t>
  </si>
  <si>
    <t>IMPAGTA S DE RL</t>
  </si>
  <si>
    <t>1C4AJPCB9DD283505</t>
  </si>
  <si>
    <t>FIGUEROA LEDESM</t>
  </si>
  <si>
    <t>8AFDR5AD1C6459022</t>
  </si>
  <si>
    <t>GUTIERREZ RIVER</t>
  </si>
  <si>
    <t>JTDKBRFUXH3027136</t>
  </si>
  <si>
    <t>ARRENDADORA COM</t>
  </si>
  <si>
    <t>2T3WF4EV6DW040735</t>
  </si>
  <si>
    <t>CAMPOS MEDINA J</t>
  </si>
  <si>
    <t>5TDYZ3DC2HS777836</t>
  </si>
  <si>
    <t>TRANSPORTE ELD</t>
  </si>
  <si>
    <t>5YFBPRHE9HP581668</t>
  </si>
  <si>
    <t>FLORES MUÑOZ MA</t>
  </si>
  <si>
    <t>MR0EX8DD3H0248852</t>
  </si>
  <si>
    <t>CRUZ REGALADO J</t>
  </si>
  <si>
    <t>5YFBPRHEXHP591867</t>
  </si>
  <si>
    <t>BANDA JAUREGUI</t>
  </si>
  <si>
    <t>MHKMF53E1HK007307</t>
  </si>
  <si>
    <t>RODRIGUEZ GUERR</t>
  </si>
  <si>
    <t>MR0EX8CBXH1394773</t>
  </si>
  <si>
    <t>ABREGO OSORNIO</t>
  </si>
  <si>
    <t>MR0EX8DD9H0172232</t>
  </si>
  <si>
    <t>ARREGUIN DE LA TORRE FABIAN</t>
  </si>
  <si>
    <t>MR0EX8DD9H0172263</t>
  </si>
  <si>
    <t>RED-D-ARC SA DE</t>
  </si>
  <si>
    <t>MR0EX8DD9H0248662</t>
  </si>
  <si>
    <t>MR0EX8CB6H1395127</t>
  </si>
  <si>
    <t>5YFBPRHE1HP596973</t>
  </si>
  <si>
    <t>VARGAS HERNANDE</t>
  </si>
  <si>
    <t>2T3RFREV9HW563912</t>
  </si>
  <si>
    <t>SAMURAI MOTORS</t>
  </si>
  <si>
    <t>JTFSX23P4H6174114</t>
  </si>
  <si>
    <t>MIRANDA ROSILLO</t>
  </si>
  <si>
    <t>5TDYZ3DC1HS783224</t>
  </si>
  <si>
    <t>PROYECTOS DE IN</t>
  </si>
  <si>
    <t>JTDKBKFU5H3033149</t>
  </si>
  <si>
    <t>OROZCO GONZALEZ</t>
  </si>
  <si>
    <t>MHKMF53F7GK004502</t>
  </si>
  <si>
    <t>FERNANDEZ URIOS</t>
  </si>
  <si>
    <t>5TDYZ3DC9HS811142</t>
  </si>
  <si>
    <t>HERNANDEZ VELAZ</t>
  </si>
  <si>
    <t>MR2B29F35H1040002</t>
  </si>
  <si>
    <t>CASTRO ALMANZA</t>
  </si>
  <si>
    <t>MR2B29F32H1037056</t>
  </si>
  <si>
    <t>HERNANDEZ MENDO</t>
  </si>
  <si>
    <t>2T3RFREV6HW583535</t>
  </si>
  <si>
    <t>PRODUCTOS DE CO</t>
  </si>
  <si>
    <t>MR2B29F34H1040153</t>
  </si>
  <si>
    <t>CEVER TOLUCA SA</t>
  </si>
  <si>
    <t>JTFSX23P4H6175649</t>
  </si>
  <si>
    <t>5YFBURHE3GP478253</t>
  </si>
  <si>
    <t>TOYOTA FINANCIA</t>
  </si>
  <si>
    <t>MR0EX8CBXG1392388</t>
  </si>
  <si>
    <t>AGRICOLA AMIGO</t>
  </si>
  <si>
    <t>2T3DF4EV5FW371154</t>
  </si>
  <si>
    <t>JARAL ORTIZ LUC</t>
  </si>
  <si>
    <t>5YFBURHE3GP484215</t>
  </si>
  <si>
    <t>DALTON AUTOMOTR</t>
  </si>
  <si>
    <t>5TDKKRFH6GS165028</t>
  </si>
  <si>
    <t>ARROCERA DEL BA</t>
  </si>
  <si>
    <t>MR0EX8DD1G0170215</t>
  </si>
  <si>
    <t>MENDEZ MARTINEZ</t>
  </si>
  <si>
    <t>MHKMF53F6GK010680</t>
  </si>
  <si>
    <t>SERVIN GOMEZ MA</t>
  </si>
  <si>
    <t>5TDKKRFHXGS186898</t>
  </si>
  <si>
    <t>/ CARMONA GAYTAN</t>
  </si>
  <si>
    <t>DEV ENE 17</t>
  </si>
  <si>
    <t>2 DCTOS DE 3 LIQ EN FEBRERO 2017 de $89,656.67</t>
  </si>
  <si>
    <t>LIQUIDA ENE 17</t>
  </si>
  <si>
    <t>NO A SOLICITADO DEVOLUCION</t>
  </si>
  <si>
    <t>2 DCTOS DE 3 LIQ EN MARZO 2017 de $57,265.00</t>
  </si>
  <si>
    <t>INT AUT EN ENE 17</t>
  </si>
  <si>
    <t>CLIENTE</t>
  </si>
  <si>
    <t>SALDOS</t>
  </si>
  <si>
    <t>FECHA</t>
  </si>
  <si>
    <t>USADO</t>
  </si>
  <si>
    <t>USADA</t>
  </si>
  <si>
    <t>RECLASIFICADO</t>
  </si>
  <si>
    <t>CTA  225-PENDIENTE</t>
  </si>
  <si>
    <t>TOTAL DIF</t>
  </si>
  <si>
    <t>MR0EX8DD9H0172232 / GALINDO RODRIGU</t>
  </si>
  <si>
    <t>MR2B29F35H1040002 / CASTRO ALMANZA</t>
  </si>
  <si>
    <t>5TDKKRFHXGS186898 / CARMONA GAYTAN</t>
  </si>
  <si>
    <t>ENERO</t>
  </si>
  <si>
    <t>1C4AJPCB9DD283505 / FIGUEROA LEDESM</t>
  </si>
  <si>
    <t>8AFDR5AD1C6459022 / GUTIERREZ RIVER</t>
  </si>
  <si>
    <t>2T3WF4EV6DW040735 / CAMPOS MEDINA J</t>
  </si>
  <si>
    <t>5YFBPRHE9HP581668 / FLORES MUÑOZ MA</t>
  </si>
  <si>
    <t>2T3RFREV6HW583535 / PRODUCTOS DE CO</t>
  </si>
  <si>
    <t>MR2B29F34H1040153 / CEVER TOLUCA SA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</si>
</sst>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"/>
    <numFmt numFmtId="165" formatCode="_-* #,##0.00_-;\-* #,##0.00_-;_-* \-??_-;_-@_-"/>
  </numFmts>
  <fonts count="1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99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165" fontId="15" fillId="0" borderId="0" applyFill="0" applyBorder="0" applyAlignment="0" applyProtection="0"/>
  </cellStyleXfs>
  <cellXfs count="166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4" fillId="0" borderId="0" xfId="0" applyFont="1" applyAlignment="1"/>
    <xf numFmtId="17" fontId="4" fillId="0" borderId="0" xfId="0" applyNumberFormat="1" applyFont="1" applyAlignment="1"/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0" xfId="0" applyBorder="1"/>
    <xf numFmtId="43" fontId="0" fillId="0" borderId="0" xfId="1" applyFont="1"/>
    <xf numFmtId="1" fontId="1" fillId="2" borderId="0" xfId="0" applyNumberFormat="1" applyFont="1" applyFill="1" applyBorder="1" applyAlignment="1"/>
    <xf numFmtId="0" fontId="15" fillId="0" borderId="0" xfId="2" applyBorder="1"/>
    <xf numFmtId="164" fontId="15" fillId="0" borderId="0" xfId="2" applyNumberFormat="1" applyBorder="1"/>
    <xf numFmtId="0" fontId="16" fillId="0" borderId="0" xfId="2" applyFont="1" applyBorder="1" applyAlignment="1">
      <alignment horizontal="center"/>
    </xf>
    <xf numFmtId="43" fontId="15" fillId="0" borderId="0" xfId="1" applyFont="1" applyFill="1" applyBorder="1"/>
    <xf numFmtId="1" fontId="17" fillId="2" borderId="0" xfId="2" applyNumberFormat="1" applyFont="1" applyFill="1" applyBorder="1" applyAlignment="1"/>
    <xf numFmtId="165" fontId="15" fillId="0" borderId="0" xfId="3" applyFill="1" applyBorder="1" applyAlignment="1" applyProtection="1"/>
    <xf numFmtId="14" fontId="15" fillId="0" borderId="0" xfId="2" applyNumberFormat="1" applyBorder="1"/>
    <xf numFmtId="43" fontId="15" fillId="0" borderId="0" xfId="1" applyFont="1" applyBorder="1"/>
    <xf numFmtId="14" fontId="0" fillId="0" borderId="0" xfId="0" applyNumberFormat="1" applyBorder="1"/>
    <xf numFmtId="0" fontId="16" fillId="0" borderId="0" xfId="0" applyFont="1" applyBorder="1" applyAlignment="1">
      <alignment horizontal="center"/>
    </xf>
    <xf numFmtId="43" fontId="0" fillId="0" borderId="0" xfId="1" applyFont="1" applyFill="1" applyBorder="1"/>
    <xf numFmtId="1" fontId="17" fillId="2" borderId="0" xfId="0" applyNumberFormat="1" applyFont="1" applyFill="1" applyBorder="1" applyAlignment="1"/>
    <xf numFmtId="165" fontId="15" fillId="0" borderId="0" xfId="3" applyFont="1" applyFill="1" applyBorder="1" applyAlignment="1" applyProtection="1"/>
    <xf numFmtId="0" fontId="0" fillId="0" borderId="0" xfId="0" applyFill="1" applyBorder="1"/>
    <xf numFmtId="14" fontId="0" fillId="0" borderId="0" xfId="0" applyNumberFormat="1" applyFill="1" applyBorder="1"/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4" fontId="0" fillId="0" borderId="0" xfId="0" applyNumberFormat="1" applyFill="1"/>
    <xf numFmtId="0" fontId="13" fillId="0" borderId="0" xfId="0" applyFont="1" applyFill="1" applyAlignment="1">
      <alignment horizontal="center"/>
    </xf>
    <xf numFmtId="1" fontId="17" fillId="2" borderId="0" xfId="0" applyNumberFormat="1" applyFont="1" applyFill="1" applyAlignment="1"/>
    <xf numFmtId="14" fontId="0" fillId="0" borderId="0" xfId="0" applyNumberFormat="1"/>
    <xf numFmtId="0" fontId="13" fillId="0" borderId="0" xfId="0" applyFont="1" applyAlignment="1">
      <alignment horizontal="center"/>
    </xf>
    <xf numFmtId="43" fontId="0" fillId="0" borderId="0" xfId="1" applyFont="1" applyFill="1"/>
    <xf numFmtId="0" fontId="9" fillId="0" borderId="0" xfId="0" applyFont="1" applyBorder="1" applyAlignment="1">
      <alignment horizontal="center"/>
    </xf>
    <xf numFmtId="4" fontId="0" fillId="0" borderId="0" xfId="0" applyNumberFormat="1" applyFill="1" applyBorder="1"/>
    <xf numFmtId="0" fontId="9" fillId="0" borderId="0" xfId="0" applyFont="1" applyAlignment="1">
      <alignment horizontal="center"/>
    </xf>
    <xf numFmtId="43" fontId="3" fillId="0" borderId="0" xfId="1" applyFont="1" applyFill="1"/>
    <xf numFmtId="4" fontId="3" fillId="0" borderId="0" xfId="0" applyNumberFormat="1" applyFont="1" applyFill="1"/>
    <xf numFmtId="0" fontId="1" fillId="2" borderId="0" xfId="0" applyFont="1" applyFill="1" applyAlignment="1"/>
    <xf numFmtId="0" fontId="13" fillId="0" borderId="0" xfId="0" applyFont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1" fontId="0" fillId="2" borderId="0" xfId="0" applyNumberForma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43" fontId="0" fillId="0" borderId="0" xfId="1" applyFont="1" applyBorder="1"/>
    <xf numFmtId="1" fontId="0" fillId="0" borderId="0" xfId="0" applyNumberFormat="1" applyBorder="1" applyAlignment="1">
      <alignment horizontal="center"/>
    </xf>
    <xf numFmtId="43" fontId="13" fillId="0" borderId="0" xfId="1" applyFont="1" applyBorder="1"/>
    <xf numFmtId="1" fontId="17" fillId="2" borderId="0" xfId="2" applyNumberFormat="1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13" fillId="0" borderId="0" xfId="0" applyFont="1" applyBorder="1"/>
    <xf numFmtId="0" fontId="13" fillId="0" borderId="0" xfId="0" applyFont="1" applyFill="1"/>
    <xf numFmtId="4" fontId="0" fillId="0" borderId="0" xfId="0" applyNumberFormat="1" applyFont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2" borderId="0" xfId="0" applyFill="1"/>
    <xf numFmtId="43" fontId="0" fillId="0" borderId="0" xfId="0" applyNumberFormat="1"/>
    <xf numFmtId="0" fontId="18" fillId="0" borderId="0" xfId="0" applyFon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7" fontId="0" fillId="0" borderId="0" xfId="0" applyNumberFormat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3" fontId="0" fillId="3" borderId="0" xfId="1" applyFont="1" applyFill="1"/>
    <xf numFmtId="43" fontId="0" fillId="4" borderId="0" xfId="1" applyFont="1" applyFill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43" fontId="0" fillId="3" borderId="0" xfId="1" applyFont="1" applyFill="1" applyBorder="1"/>
    <xf numFmtId="43" fontId="3" fillId="3" borderId="0" xfId="1" applyFont="1" applyFill="1"/>
    <xf numFmtId="43" fontId="0" fillId="5" borderId="0" xfId="1" applyFont="1" applyFill="1"/>
    <xf numFmtId="0" fontId="0" fillId="3" borderId="0" xfId="0" applyFill="1"/>
    <xf numFmtId="0" fontId="0" fillId="5" borderId="0" xfId="0" applyFill="1"/>
    <xf numFmtId="43" fontId="0" fillId="6" borderId="0" xfId="1" applyFont="1" applyFill="1"/>
    <xf numFmtId="43" fontId="0" fillId="7" borderId="0" xfId="1" applyFont="1" applyFill="1"/>
    <xf numFmtId="43" fontId="0" fillId="8" borderId="0" xfId="1" applyFont="1" applyFill="1"/>
    <xf numFmtId="43" fontId="0" fillId="9" borderId="0" xfId="1" applyFont="1" applyFill="1"/>
    <xf numFmtId="43" fontId="0" fillId="10" borderId="0" xfId="1" applyFont="1" applyFill="1"/>
    <xf numFmtId="43" fontId="0" fillId="11" borderId="0" xfId="1" applyFont="1" applyFill="1"/>
    <xf numFmtId="43" fontId="0" fillId="12" borderId="0" xfId="1" applyFont="1" applyFill="1"/>
    <xf numFmtId="43" fontId="0" fillId="13" borderId="0" xfId="1" applyFont="1" applyFill="1"/>
    <xf numFmtId="0" fontId="0" fillId="13" borderId="0" xfId="0" applyFill="1"/>
    <xf numFmtId="43" fontId="0" fillId="14" borderId="0" xfId="1" applyFont="1" applyFill="1"/>
    <xf numFmtId="0" fontId="0" fillId="14" borderId="0" xfId="0" applyFill="1"/>
    <xf numFmtId="0" fontId="0" fillId="6" borderId="0" xfId="0" applyFill="1"/>
    <xf numFmtId="43" fontId="0" fillId="15" borderId="0" xfId="1" applyFont="1" applyFill="1"/>
    <xf numFmtId="0" fontId="0" fillId="15" borderId="0" xfId="0" applyFill="1"/>
    <xf numFmtId="43" fontId="0" fillId="16" borderId="0" xfId="1" applyFont="1" applyFill="1"/>
    <xf numFmtId="43" fontId="0" fillId="17" borderId="0" xfId="1" applyFont="1" applyFill="1"/>
    <xf numFmtId="0" fontId="0" fillId="17" borderId="0" xfId="0" applyFill="1"/>
    <xf numFmtId="0" fontId="0" fillId="16" borderId="0" xfId="0" applyFill="1"/>
    <xf numFmtId="43" fontId="0" fillId="18" borderId="0" xfId="1" applyFont="1" applyFill="1"/>
    <xf numFmtId="0" fontId="0" fillId="18" borderId="0" xfId="0" applyFill="1"/>
    <xf numFmtId="43" fontId="0" fillId="0" borderId="1" xfId="0" applyNumberFormat="1" applyBorder="1"/>
    <xf numFmtId="43" fontId="13" fillId="0" borderId="0" xfId="0" applyNumberFormat="1" applyFont="1"/>
    <xf numFmtId="43" fontId="0" fillId="0" borderId="0" xfId="0" applyNumberFormat="1" applyBorder="1"/>
    <xf numFmtId="43" fontId="13" fillId="0" borderId="0" xfId="0" applyNumberFormat="1" applyFont="1" applyBorder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4">
    <cellStyle name="Millares" xfId="1" builtinId="3"/>
    <cellStyle name="Millares_225-CYA 12" xfId="3"/>
    <cellStyle name="Normal" xfId="0" builtinId="0"/>
    <cellStyle name="Normal_Hoja1" xfId="2"/>
  </cellStyles>
  <dxfs count="0"/>
  <tableStyles count="0" defaultTableStyle="TableStyleMedium9" defaultPivotStyle="PivotStyleLight16"/>
  <colors>
    <mruColors>
      <color rgb="FFFF0066"/>
      <color rgb="FF6699FF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161925</xdr:colOff>
      <xdr:row>4</xdr:row>
      <xdr:rowOff>72300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14300"/>
          <a:ext cx="933450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1</xdr:col>
      <xdr:colOff>47626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7810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47626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78105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0</xdr:col>
      <xdr:colOff>809626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73342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209550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895349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0</xdr:col>
      <xdr:colOff>809626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52387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209550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895349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0</xdr:col>
      <xdr:colOff>762001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52387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0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895349" cy="72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0</xdr:col>
      <xdr:colOff>762001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4762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0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685799" cy="72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</xdr:row>
      <xdr:rowOff>28575</xdr:rowOff>
    </xdr:from>
    <xdr:to>
      <xdr:col>1</xdr:col>
      <xdr:colOff>809625</xdr:colOff>
      <xdr:row>4</xdr:row>
      <xdr:rowOff>177075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219075"/>
          <a:ext cx="1085850" cy="72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</xdr:row>
      <xdr:rowOff>28575</xdr:rowOff>
    </xdr:from>
    <xdr:to>
      <xdr:col>1</xdr:col>
      <xdr:colOff>809625</xdr:colOff>
      <xdr:row>4</xdr:row>
      <xdr:rowOff>177075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219075"/>
          <a:ext cx="108585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161925</xdr:rowOff>
    </xdr:from>
    <xdr:to>
      <xdr:col>1</xdr:col>
      <xdr:colOff>466725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161925</xdr:rowOff>
    </xdr:from>
    <xdr:to>
      <xdr:col>1</xdr:col>
      <xdr:colOff>257175</xdr:colOff>
      <xdr:row>4</xdr:row>
      <xdr:rowOff>119925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161925</xdr:rowOff>
    </xdr:from>
    <xdr:to>
      <xdr:col>1</xdr:col>
      <xdr:colOff>257175</xdr:colOff>
      <xdr:row>4</xdr:row>
      <xdr:rowOff>119925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61925"/>
          <a:ext cx="933450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1</xdr:col>
      <xdr:colOff>1104899</xdr:colOff>
      <xdr:row>4</xdr:row>
      <xdr:rowOff>72300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114300"/>
          <a:ext cx="1066799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1</xdr:col>
      <xdr:colOff>1104899</xdr:colOff>
      <xdr:row>4</xdr:row>
      <xdr:rowOff>72300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114300"/>
          <a:ext cx="1066799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1</xdr:col>
      <xdr:colOff>304801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9906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304801</xdr:colOff>
      <xdr:row>4</xdr:row>
      <xdr:rowOff>100875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9906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142875</xdr:rowOff>
    </xdr:from>
    <xdr:to>
      <xdr:col>1</xdr:col>
      <xdr:colOff>95251</xdr:colOff>
      <xdr:row>4</xdr:row>
      <xdr:rowOff>100875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9906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142875</xdr:rowOff>
    </xdr:from>
    <xdr:to>
      <xdr:col>1</xdr:col>
      <xdr:colOff>95251</xdr:colOff>
      <xdr:row>4</xdr:row>
      <xdr:rowOff>100875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42875"/>
          <a:ext cx="990600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16038.svrdatacenter.com:2078/CELAYA/Conciliacion%20de%20cuentas%20contables%20Celaya/CELAYA%202016/225-PENDIENTE%20AUXILIARES%20CYA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"/>
      <sheetName val="FEB"/>
      <sheetName val="MAR"/>
      <sheetName val="ABR"/>
      <sheetName val="MAYO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>
        <row r="69">
          <cell r="N69">
            <v>-1572673.8700000003</v>
          </cell>
        </row>
      </sheetData>
      <sheetData sheetId="3">
        <row r="48">
          <cell r="N48">
            <v>-1480972.8700000003</v>
          </cell>
        </row>
      </sheetData>
      <sheetData sheetId="4">
        <row r="53">
          <cell r="N53">
            <v>-1330219.8700000003</v>
          </cell>
        </row>
      </sheetData>
      <sheetData sheetId="5">
        <row r="61">
          <cell r="N61">
            <v>-1484219.8700000003</v>
          </cell>
        </row>
      </sheetData>
      <sheetData sheetId="6">
        <row r="66">
          <cell r="N66">
            <v>-2023518.7500000005</v>
          </cell>
        </row>
      </sheetData>
      <sheetData sheetId="7">
        <row r="73">
          <cell r="N73">
            <v>-2117518.7500000009</v>
          </cell>
        </row>
      </sheetData>
      <sheetData sheetId="8">
        <row r="56">
          <cell r="N56">
            <v>-1911808.7500000009</v>
          </cell>
        </row>
      </sheetData>
      <sheetData sheetId="9"/>
      <sheetData sheetId="10"/>
      <sheetData sheetId="11">
        <row r="144">
          <cell r="M144">
            <v>-4581701.0599999996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03"/>
  <sheetViews>
    <sheetView workbookViewId="0">
      <selection activeCell="G203" sqref="A1:G203"/>
    </sheetView>
  </sheetViews>
  <sheetFormatPr baseColWidth="10" defaultRowHeight="15"/>
  <cols>
    <col min="1" max="1" width="14.5703125" bestFit="1" customWidth="1"/>
    <col min="2" max="2" width="38.140625" customWidth="1"/>
    <col min="3" max="3" width="22.85546875" customWidth="1"/>
    <col min="5" max="5" width="14" customWidth="1"/>
    <col min="6" max="6" width="3" customWidth="1"/>
    <col min="9" max="9" width="12.42578125" bestFit="1" customWidth="1"/>
  </cols>
  <sheetData>
    <row r="2" spans="1:10">
      <c r="B2" s="8" t="s">
        <v>431</v>
      </c>
    </row>
    <row r="3" spans="1:10">
      <c r="B3" s="5" t="s">
        <v>173</v>
      </c>
    </row>
    <row r="4" spans="1:10">
      <c r="B4" s="5" t="s">
        <v>174</v>
      </c>
    </row>
    <row r="5" spans="1:10">
      <c r="B5" s="6">
        <v>42370</v>
      </c>
    </row>
    <row r="6" spans="1:10">
      <c r="A6" s="4" t="s">
        <v>43</v>
      </c>
      <c r="B6" s="4" t="s">
        <v>175</v>
      </c>
      <c r="C6" s="4" t="s">
        <v>45</v>
      </c>
      <c r="G6" s="151"/>
      <c r="H6" s="151"/>
      <c r="I6" s="152"/>
    </row>
    <row r="7" spans="1:10" s="16" customFormat="1">
      <c r="A7" s="32" t="s">
        <v>49</v>
      </c>
      <c r="B7" s="32" t="s">
        <v>107</v>
      </c>
      <c r="C7" s="33">
        <v>56000</v>
      </c>
      <c r="G7" s="153"/>
      <c r="H7" s="153"/>
      <c r="I7" s="154"/>
      <c r="J7" s="154"/>
    </row>
    <row r="8" spans="1:10">
      <c r="A8" s="32" t="s">
        <v>50</v>
      </c>
      <c r="B8" s="32" t="s">
        <v>108</v>
      </c>
      <c r="C8" s="33">
        <v>-10000</v>
      </c>
      <c r="G8" s="153"/>
      <c r="H8" s="153"/>
      <c r="I8" s="154"/>
      <c r="J8" s="154"/>
    </row>
    <row r="9" spans="1:10">
      <c r="A9" s="32" t="s">
        <v>1</v>
      </c>
      <c r="B9" s="32" t="s">
        <v>109</v>
      </c>
      <c r="C9" s="33">
        <v>29521</v>
      </c>
      <c r="G9" s="153"/>
      <c r="H9" s="153"/>
      <c r="I9" s="154"/>
      <c r="J9" s="154"/>
    </row>
    <row r="10" spans="1:10">
      <c r="A10" s="32" t="s">
        <v>51</v>
      </c>
      <c r="B10" s="32" t="s">
        <v>110</v>
      </c>
      <c r="C10" s="33">
        <v>7800</v>
      </c>
      <c r="G10" s="153"/>
      <c r="H10" s="153"/>
      <c r="I10" s="154"/>
      <c r="J10" s="154"/>
    </row>
    <row r="11" spans="1:10">
      <c r="A11" s="32" t="s">
        <v>52</v>
      </c>
      <c r="B11" s="32" t="s">
        <v>111</v>
      </c>
      <c r="C11" s="33">
        <v>87056.67</v>
      </c>
      <c r="G11" s="153"/>
      <c r="H11" s="153"/>
      <c r="I11" s="154"/>
      <c r="J11" s="154"/>
    </row>
    <row r="12" spans="1:10">
      <c r="A12" s="32" t="s">
        <v>53</v>
      </c>
      <c r="B12" s="32" t="s">
        <v>112</v>
      </c>
      <c r="C12" s="33">
        <v>141310</v>
      </c>
      <c r="G12" s="153"/>
      <c r="H12" s="153"/>
      <c r="I12" s="154"/>
      <c r="J12" s="154"/>
    </row>
    <row r="13" spans="1:10">
      <c r="A13" s="32" t="s">
        <v>54</v>
      </c>
      <c r="B13" s="32" t="s">
        <v>113</v>
      </c>
      <c r="C13" s="33">
        <v>-7000</v>
      </c>
      <c r="G13" s="153"/>
      <c r="H13" s="153"/>
      <c r="I13" s="154"/>
      <c r="J13" s="154"/>
    </row>
    <row r="14" spans="1:10">
      <c r="A14" s="32" t="s">
        <v>55</v>
      </c>
      <c r="B14" s="32" t="s">
        <v>114</v>
      </c>
      <c r="C14" s="33">
        <v>101900</v>
      </c>
      <c r="G14" s="153"/>
      <c r="H14" s="153"/>
      <c r="I14" s="154"/>
      <c r="J14" s="154"/>
    </row>
    <row r="15" spans="1:10">
      <c r="A15" s="32" t="s">
        <v>6</v>
      </c>
      <c r="B15" s="32" t="s">
        <v>641</v>
      </c>
      <c r="C15" s="33">
        <v>-7667</v>
      </c>
      <c r="G15" s="153"/>
      <c r="H15" s="153"/>
      <c r="I15" s="154"/>
      <c r="J15" s="154"/>
    </row>
    <row r="16" spans="1:10">
      <c r="A16" s="32" t="s">
        <v>488</v>
      </c>
      <c r="B16" s="32" t="s">
        <v>489</v>
      </c>
      <c r="C16" s="32">
        <v>-900</v>
      </c>
      <c r="G16" s="153"/>
      <c r="H16" s="153"/>
      <c r="I16" s="153"/>
      <c r="J16" s="154"/>
    </row>
    <row r="17" spans="1:10">
      <c r="A17" s="32" t="s">
        <v>7</v>
      </c>
      <c r="B17" s="32" t="s">
        <v>486</v>
      </c>
      <c r="C17" s="33">
        <v>-6392.05</v>
      </c>
      <c r="G17" s="153"/>
      <c r="H17" s="153"/>
      <c r="I17" s="154"/>
      <c r="J17" s="154"/>
    </row>
    <row r="18" spans="1:10">
      <c r="A18" s="32" t="s">
        <v>8</v>
      </c>
      <c r="B18" s="32" t="s">
        <v>487</v>
      </c>
      <c r="C18" s="33">
        <v>-2500</v>
      </c>
      <c r="G18" s="153"/>
      <c r="H18" s="153"/>
      <c r="I18" s="154"/>
      <c r="J18" s="154"/>
    </row>
    <row r="19" spans="1:10">
      <c r="A19" s="32" t="s">
        <v>9</v>
      </c>
      <c r="B19" s="32" t="s">
        <v>115</v>
      </c>
      <c r="C19" s="33">
        <v>168100</v>
      </c>
      <c r="G19" s="153"/>
      <c r="H19" s="153"/>
      <c r="I19" s="154"/>
      <c r="J19" s="154"/>
    </row>
    <row r="20" spans="1:10">
      <c r="A20" s="32" t="s">
        <v>56</v>
      </c>
      <c r="B20" s="32" t="s">
        <v>116</v>
      </c>
      <c r="C20" s="33">
        <v>-173551.89</v>
      </c>
      <c r="G20" s="153"/>
      <c r="H20" s="153"/>
      <c r="I20" s="154"/>
      <c r="J20" s="154"/>
    </row>
    <row r="21" spans="1:10">
      <c r="A21" s="32" t="s">
        <v>57</v>
      </c>
      <c r="B21" s="32" t="s">
        <v>117</v>
      </c>
      <c r="C21" s="33">
        <v>328041.82</v>
      </c>
      <c r="G21" s="153"/>
      <c r="H21" s="153"/>
      <c r="I21" s="154"/>
      <c r="J21" s="154"/>
    </row>
    <row r="22" spans="1:10">
      <c r="A22" s="32" t="s">
        <v>58</v>
      </c>
      <c r="B22" s="32" t="s">
        <v>118</v>
      </c>
      <c r="C22" s="33">
        <v>-2800</v>
      </c>
      <c r="G22" s="153"/>
      <c r="H22" s="153"/>
      <c r="I22" s="154"/>
      <c r="J22" s="154"/>
    </row>
    <row r="23" spans="1:10">
      <c r="A23" s="32" t="s">
        <v>59</v>
      </c>
      <c r="B23" s="32" t="s">
        <v>119</v>
      </c>
      <c r="C23" s="33">
        <v>195922.59</v>
      </c>
      <c r="G23" s="153"/>
      <c r="H23" s="153"/>
      <c r="I23" s="154"/>
      <c r="J23" s="154"/>
    </row>
    <row r="24" spans="1:10">
      <c r="A24" s="32" t="s">
        <v>60</v>
      </c>
      <c r="B24" s="32" t="s">
        <v>120</v>
      </c>
      <c r="C24" s="33">
        <v>-27744.16</v>
      </c>
      <c r="G24" s="153"/>
      <c r="H24" s="153"/>
      <c r="I24" s="154"/>
      <c r="J24" s="154"/>
    </row>
    <row r="25" spans="1:10">
      <c r="A25" s="32" t="s">
        <v>61</v>
      </c>
      <c r="B25" s="32" t="s">
        <v>121</v>
      </c>
      <c r="C25" s="33">
        <v>-50000</v>
      </c>
      <c r="G25" s="153"/>
      <c r="H25" s="153"/>
      <c r="I25" s="154"/>
      <c r="J25" s="154"/>
    </row>
    <row r="26" spans="1:10">
      <c r="A26" s="32" t="s">
        <v>62</v>
      </c>
      <c r="B26" s="32" t="s">
        <v>122</v>
      </c>
      <c r="C26" s="33">
        <v>212900</v>
      </c>
      <c r="G26" s="153"/>
      <c r="H26" s="153"/>
      <c r="I26" s="154"/>
      <c r="J26" s="154"/>
    </row>
    <row r="27" spans="1:10">
      <c r="A27" s="32" t="s">
        <v>63</v>
      </c>
      <c r="B27" s="32" t="s">
        <v>123</v>
      </c>
      <c r="C27" s="33">
        <v>425700</v>
      </c>
      <c r="G27" s="153"/>
      <c r="H27" s="153"/>
      <c r="I27" s="154"/>
      <c r="J27" s="154"/>
    </row>
    <row r="28" spans="1:10">
      <c r="A28" s="32" t="s">
        <v>11</v>
      </c>
      <c r="B28" s="32" t="s">
        <v>124</v>
      </c>
      <c r="C28" s="33">
        <v>162900</v>
      </c>
      <c r="G28" s="153"/>
      <c r="H28" s="153"/>
      <c r="I28" s="154"/>
      <c r="J28" s="154"/>
    </row>
    <row r="29" spans="1:10">
      <c r="A29" s="32" t="s">
        <v>64</v>
      </c>
      <c r="B29" s="32" t="s">
        <v>125</v>
      </c>
      <c r="C29" s="33">
        <v>425700</v>
      </c>
      <c r="G29" s="153"/>
      <c r="H29" s="153"/>
      <c r="I29" s="154"/>
      <c r="J29" s="154"/>
    </row>
    <row r="30" spans="1:10">
      <c r="A30" s="32" t="s">
        <v>65</v>
      </c>
      <c r="B30" s="32" t="s">
        <v>126</v>
      </c>
      <c r="C30" s="33">
        <v>4418.87</v>
      </c>
      <c r="G30" s="153"/>
      <c r="H30" s="153"/>
      <c r="I30" s="154"/>
      <c r="J30" s="154"/>
    </row>
    <row r="31" spans="1:10">
      <c r="A31" s="32" t="s">
        <v>66</v>
      </c>
      <c r="B31" s="32" t="s">
        <v>127</v>
      </c>
      <c r="C31" s="33">
        <v>219800</v>
      </c>
      <c r="G31" s="153"/>
      <c r="H31" s="153"/>
      <c r="I31" s="154"/>
      <c r="J31" s="154"/>
    </row>
    <row r="32" spans="1:10">
      <c r="A32" s="32" t="s">
        <v>67</v>
      </c>
      <c r="B32" s="32" t="s">
        <v>128</v>
      </c>
      <c r="C32" s="33">
        <v>218100</v>
      </c>
      <c r="G32" s="153"/>
      <c r="H32" s="153"/>
      <c r="I32" s="154"/>
      <c r="J32" s="154"/>
    </row>
    <row r="33" spans="1:10">
      <c r="A33" s="32" t="s">
        <v>68</v>
      </c>
      <c r="B33" s="32" t="s">
        <v>129</v>
      </c>
      <c r="C33" s="33">
        <v>168800</v>
      </c>
      <c r="G33" s="153"/>
      <c r="H33" s="153"/>
      <c r="I33" s="154"/>
      <c r="J33" s="154"/>
    </row>
    <row r="34" spans="1:10">
      <c r="A34" s="32" t="s">
        <v>69</v>
      </c>
      <c r="B34" s="32" t="s">
        <v>130</v>
      </c>
      <c r="C34" s="33">
        <v>-10000</v>
      </c>
      <c r="G34" s="153"/>
      <c r="H34" s="153"/>
      <c r="I34" s="154"/>
      <c r="J34" s="154"/>
    </row>
    <row r="35" spans="1:10">
      <c r="A35" s="32" t="s">
        <v>70</v>
      </c>
      <c r="B35" s="32" t="s">
        <v>131</v>
      </c>
      <c r="C35" s="33">
        <v>-40000</v>
      </c>
      <c r="G35" s="153"/>
      <c r="H35" s="153"/>
      <c r="I35" s="154"/>
      <c r="J35" s="154"/>
    </row>
    <row r="36" spans="1:10">
      <c r="A36" s="32" t="s">
        <v>71</v>
      </c>
      <c r="B36" s="32" t="s">
        <v>132</v>
      </c>
      <c r="C36" s="33">
        <v>-289700</v>
      </c>
      <c r="G36" s="153"/>
      <c r="H36" s="153"/>
      <c r="I36" s="154"/>
      <c r="J36" s="154"/>
    </row>
    <row r="37" spans="1:10">
      <c r="A37" s="32" t="s">
        <v>72</v>
      </c>
      <c r="B37" s="32" t="s">
        <v>133</v>
      </c>
      <c r="C37" s="33">
        <v>-20000</v>
      </c>
      <c r="G37" s="153"/>
      <c r="H37" s="153"/>
      <c r="I37" s="154"/>
      <c r="J37" s="154"/>
    </row>
    <row r="38" spans="1:10">
      <c r="A38" s="32" t="s">
        <v>73</v>
      </c>
      <c r="B38" s="32" t="s">
        <v>134</v>
      </c>
      <c r="C38" s="33">
        <v>-20000</v>
      </c>
      <c r="G38" s="153"/>
      <c r="H38" s="153"/>
      <c r="I38" s="154"/>
      <c r="J38" s="154"/>
    </row>
    <row r="39" spans="1:10">
      <c r="A39" s="32" t="s">
        <v>74</v>
      </c>
      <c r="B39" s="32" t="s">
        <v>135</v>
      </c>
      <c r="C39" s="33">
        <v>-100000</v>
      </c>
      <c r="G39" s="153"/>
      <c r="H39" s="153"/>
      <c r="I39" s="154"/>
      <c r="J39" s="154"/>
    </row>
    <row r="40" spans="1:10">
      <c r="A40" s="32" t="s">
        <v>75</v>
      </c>
      <c r="B40" s="32" t="s">
        <v>136</v>
      </c>
      <c r="C40" s="33">
        <v>-10000</v>
      </c>
      <c r="G40" s="153"/>
      <c r="H40" s="153"/>
      <c r="I40" s="154"/>
      <c r="J40" s="154"/>
    </row>
    <row r="41" spans="1:10">
      <c r="A41" s="32" t="s">
        <v>76</v>
      </c>
      <c r="B41" s="32" t="s">
        <v>137</v>
      </c>
      <c r="C41" s="33">
        <v>-25000</v>
      </c>
      <c r="G41" s="153"/>
      <c r="H41" s="153"/>
      <c r="I41" s="154"/>
      <c r="J41" s="154"/>
    </row>
    <row r="42" spans="1:10">
      <c r="A42" s="153" t="s">
        <v>77</v>
      </c>
      <c r="B42" s="153" t="s">
        <v>138</v>
      </c>
      <c r="C42" s="154">
        <v>-20000</v>
      </c>
      <c r="G42" s="153"/>
      <c r="H42" s="153"/>
      <c r="I42" s="154"/>
      <c r="J42" s="154"/>
    </row>
    <row r="43" spans="1:10">
      <c r="A43" s="153" t="s">
        <v>78</v>
      </c>
      <c r="B43" s="153" t="s">
        <v>139</v>
      </c>
      <c r="C43" s="154">
        <v>-20000</v>
      </c>
      <c r="G43" s="153"/>
      <c r="H43" s="153"/>
      <c r="I43" s="154"/>
      <c r="J43" s="154"/>
    </row>
    <row r="44" spans="1:10">
      <c r="A44" s="153" t="s">
        <v>79</v>
      </c>
      <c r="B44" s="153" t="s">
        <v>140</v>
      </c>
      <c r="C44" s="154">
        <v>-20900</v>
      </c>
      <c r="G44" s="153"/>
      <c r="H44" s="153"/>
      <c r="I44" s="154"/>
      <c r="J44" s="154"/>
    </row>
    <row r="45" spans="1:10">
      <c r="A45" s="153" t="s">
        <v>80</v>
      </c>
      <c r="B45" s="153" t="s">
        <v>141</v>
      </c>
      <c r="C45" s="154">
        <v>-20000</v>
      </c>
      <c r="G45" s="153"/>
      <c r="H45" s="153"/>
      <c r="I45" s="154"/>
      <c r="J45" s="154"/>
    </row>
    <row r="46" spans="1:10">
      <c r="A46" s="153" t="s">
        <v>81</v>
      </c>
      <c r="B46" s="153" t="s">
        <v>142</v>
      </c>
      <c r="C46" s="154">
        <v>-558200</v>
      </c>
      <c r="G46" s="153"/>
      <c r="H46" s="153"/>
      <c r="I46" s="154"/>
      <c r="J46" s="154"/>
    </row>
    <row r="47" spans="1:10">
      <c r="A47" s="153" t="s">
        <v>82</v>
      </c>
      <c r="B47" s="153" t="s">
        <v>143</v>
      </c>
      <c r="C47" s="154">
        <v>-15000</v>
      </c>
      <c r="G47" s="153"/>
      <c r="H47" s="153"/>
      <c r="I47" s="154"/>
      <c r="J47" s="154"/>
    </row>
    <row r="48" spans="1:10">
      <c r="A48" s="153" t="s">
        <v>83</v>
      </c>
      <c r="B48" s="153" t="s">
        <v>144</v>
      </c>
      <c r="C48" s="154">
        <v>8231.6299999999992</v>
      </c>
      <c r="G48" s="153"/>
      <c r="H48" s="153"/>
      <c r="I48" s="154"/>
      <c r="J48" s="154"/>
    </row>
    <row r="49" spans="1:10">
      <c r="A49" s="153" t="s">
        <v>84</v>
      </c>
      <c r="B49" s="153" t="s">
        <v>145</v>
      </c>
      <c r="C49" s="154">
        <v>-20000</v>
      </c>
      <c r="G49" s="153"/>
      <c r="H49" s="153"/>
      <c r="I49" s="154"/>
      <c r="J49" s="154"/>
    </row>
    <row r="50" spans="1:10">
      <c r="A50" s="153" t="s">
        <v>85</v>
      </c>
      <c r="B50" s="153" t="s">
        <v>146</v>
      </c>
      <c r="C50" s="154">
        <v>-1500</v>
      </c>
      <c r="G50" s="153"/>
      <c r="H50" s="153"/>
      <c r="I50" s="154"/>
      <c r="J50" s="154"/>
    </row>
    <row r="51" spans="1:10">
      <c r="A51" s="153" t="s">
        <v>86</v>
      </c>
      <c r="B51" s="153" t="s">
        <v>147</v>
      </c>
      <c r="C51" s="154">
        <v>-107000</v>
      </c>
      <c r="G51" s="153"/>
      <c r="H51" s="153"/>
      <c r="I51" s="154"/>
      <c r="J51" s="154"/>
    </row>
    <row r="52" spans="1:10">
      <c r="A52" s="153" t="s">
        <v>87</v>
      </c>
      <c r="B52" s="153" t="s">
        <v>148</v>
      </c>
      <c r="C52" s="154">
        <v>-1000</v>
      </c>
      <c r="G52" s="153"/>
      <c r="H52" s="153"/>
      <c r="I52" s="154"/>
      <c r="J52" s="154"/>
    </row>
    <row r="53" spans="1:10">
      <c r="A53" s="153" t="s">
        <v>88</v>
      </c>
      <c r="B53" s="153" t="s">
        <v>149</v>
      </c>
      <c r="C53" s="154">
        <v>-26100</v>
      </c>
      <c r="G53" s="153"/>
      <c r="H53" s="153"/>
      <c r="I53" s="154"/>
      <c r="J53" s="154"/>
    </row>
    <row r="54" spans="1:10">
      <c r="A54" s="153" t="s">
        <v>89</v>
      </c>
      <c r="B54" s="153" t="s">
        <v>150</v>
      </c>
      <c r="C54" s="154">
        <v>-146090.66</v>
      </c>
      <c r="G54" s="153"/>
      <c r="H54" s="153"/>
      <c r="I54" s="154"/>
      <c r="J54" s="154"/>
    </row>
    <row r="55" spans="1:10">
      <c r="A55" s="153" t="s">
        <v>90</v>
      </c>
      <c r="B55" s="153" t="s">
        <v>151</v>
      </c>
      <c r="C55" s="154">
        <v>-80300</v>
      </c>
      <c r="G55" s="153"/>
      <c r="H55" s="153"/>
      <c r="I55" s="154"/>
      <c r="J55" s="154"/>
    </row>
    <row r="56" spans="1:10">
      <c r="A56" s="153" t="s">
        <v>642</v>
      </c>
      <c r="B56" s="153" t="s">
        <v>643</v>
      </c>
      <c r="C56" s="154">
        <v>-1000</v>
      </c>
      <c r="G56" s="153"/>
      <c r="H56" s="153"/>
      <c r="I56" s="154"/>
      <c r="J56" s="154"/>
    </row>
    <row r="57" spans="1:10">
      <c r="A57" s="153" t="s">
        <v>91</v>
      </c>
      <c r="B57" s="153" t="s">
        <v>152</v>
      </c>
      <c r="C57" s="154">
        <v>20344.55</v>
      </c>
      <c r="G57" s="153"/>
      <c r="H57" s="153"/>
      <c r="I57" s="154"/>
      <c r="J57" s="154"/>
    </row>
    <row r="58" spans="1:10">
      <c r="A58" s="153" t="s">
        <v>92</v>
      </c>
      <c r="B58" s="153" t="s">
        <v>153</v>
      </c>
      <c r="C58" s="154">
        <v>34060</v>
      </c>
      <c r="G58" s="153"/>
      <c r="H58" s="153"/>
      <c r="I58" s="154"/>
      <c r="J58" s="154"/>
    </row>
    <row r="59" spans="1:10">
      <c r="A59" s="153" t="s">
        <v>18</v>
      </c>
      <c r="B59" s="153" t="s">
        <v>154</v>
      </c>
      <c r="C59" s="154">
        <v>278900</v>
      </c>
      <c r="G59" s="153"/>
      <c r="H59" s="153"/>
      <c r="I59" s="154"/>
      <c r="J59" s="154"/>
    </row>
    <row r="60" spans="1:10">
      <c r="A60" s="153" t="s">
        <v>93</v>
      </c>
      <c r="B60" s="153" t="s">
        <v>155</v>
      </c>
      <c r="C60" s="154">
        <v>416200</v>
      </c>
      <c r="G60" s="153"/>
      <c r="H60" s="153"/>
      <c r="I60" s="154"/>
      <c r="J60" s="154"/>
    </row>
    <row r="61" spans="1:10">
      <c r="A61" s="153" t="s">
        <v>94</v>
      </c>
      <c r="B61" s="153" t="s">
        <v>156</v>
      </c>
      <c r="C61" s="154">
        <v>254600</v>
      </c>
      <c r="G61" s="153"/>
      <c r="H61" s="153"/>
      <c r="I61" s="154"/>
      <c r="J61" s="154"/>
    </row>
    <row r="62" spans="1:10">
      <c r="A62" s="153" t="s">
        <v>95</v>
      </c>
      <c r="B62" s="153" t="s">
        <v>157</v>
      </c>
      <c r="C62" s="154">
        <v>254600</v>
      </c>
      <c r="G62" s="153"/>
      <c r="H62" s="153"/>
      <c r="I62" s="154"/>
      <c r="J62" s="154"/>
    </row>
    <row r="63" spans="1:10">
      <c r="A63" s="153" t="s">
        <v>96</v>
      </c>
      <c r="B63" s="153" t="s">
        <v>158</v>
      </c>
      <c r="C63" s="154">
        <v>-50000</v>
      </c>
      <c r="G63" s="153"/>
      <c r="H63" s="153"/>
      <c r="I63" s="154"/>
      <c r="J63" s="154"/>
    </row>
    <row r="64" spans="1:10">
      <c r="A64" s="153" t="s">
        <v>97</v>
      </c>
      <c r="B64" s="153" t="s">
        <v>159</v>
      </c>
      <c r="C64" s="154">
        <v>278900</v>
      </c>
      <c r="G64" s="153"/>
      <c r="H64" s="153"/>
      <c r="I64" s="154"/>
      <c r="J64" s="154"/>
    </row>
    <row r="65" spans="1:10">
      <c r="A65" s="153" t="s">
        <v>98</v>
      </c>
      <c r="B65" s="153" t="s">
        <v>160</v>
      </c>
      <c r="C65" s="154">
        <v>-200000</v>
      </c>
      <c r="G65" s="153"/>
      <c r="H65" s="153"/>
      <c r="I65" s="154"/>
      <c r="J65" s="154"/>
    </row>
    <row r="66" spans="1:10">
      <c r="A66" s="153" t="s">
        <v>99</v>
      </c>
      <c r="B66" s="153" t="s">
        <v>161</v>
      </c>
      <c r="C66" s="154">
        <v>416200</v>
      </c>
      <c r="G66" s="153"/>
      <c r="H66" s="153"/>
      <c r="I66" s="154"/>
      <c r="J66" s="154"/>
    </row>
    <row r="67" spans="1:10">
      <c r="A67" s="153" t="s">
        <v>100</v>
      </c>
      <c r="B67" s="153" t="s">
        <v>162</v>
      </c>
      <c r="C67" s="154">
        <v>-5000</v>
      </c>
      <c r="G67" s="153"/>
      <c r="H67" s="153"/>
      <c r="I67" s="154"/>
      <c r="J67" s="154"/>
    </row>
    <row r="68" spans="1:10">
      <c r="A68" s="153" t="s">
        <v>101</v>
      </c>
      <c r="B68" s="153" t="s">
        <v>163</v>
      </c>
      <c r="C68" s="154">
        <v>1000</v>
      </c>
      <c r="G68" s="153"/>
      <c r="H68" s="153"/>
      <c r="I68" s="154"/>
      <c r="J68" s="154"/>
    </row>
    <row r="69" spans="1:10">
      <c r="A69" s="153" t="s">
        <v>102</v>
      </c>
      <c r="B69" s="153" t="s">
        <v>164</v>
      </c>
      <c r="C69" s="154">
        <v>-10000</v>
      </c>
      <c r="G69" s="153"/>
      <c r="H69" s="153"/>
      <c r="I69" s="154"/>
      <c r="J69" s="154"/>
    </row>
    <row r="70" spans="1:10">
      <c r="A70" s="153" t="s">
        <v>25</v>
      </c>
      <c r="B70" s="153" t="s">
        <v>165</v>
      </c>
      <c r="C70" s="154">
        <v>-3117.8</v>
      </c>
      <c r="G70" s="153"/>
      <c r="H70" s="153"/>
      <c r="I70" s="154"/>
      <c r="J70" s="154"/>
    </row>
    <row r="71" spans="1:10">
      <c r="A71" s="153" t="s">
        <v>103</v>
      </c>
      <c r="B71" s="153" t="s">
        <v>166</v>
      </c>
      <c r="C71" s="154">
        <v>428000</v>
      </c>
      <c r="G71" s="153"/>
      <c r="H71" s="153"/>
      <c r="I71" s="154"/>
      <c r="J71" s="154"/>
    </row>
    <row r="72" spans="1:10">
      <c r="A72" s="153" t="s">
        <v>31</v>
      </c>
      <c r="B72" s="153" t="s">
        <v>167</v>
      </c>
      <c r="C72" s="154">
        <v>-4000</v>
      </c>
      <c r="G72" s="153"/>
      <c r="H72" s="153"/>
      <c r="I72" s="154"/>
      <c r="J72" s="154"/>
    </row>
    <row r="73" spans="1:10">
      <c r="A73" s="153" t="s">
        <v>104</v>
      </c>
      <c r="B73" s="153" t="s">
        <v>168</v>
      </c>
      <c r="C73" s="154">
        <v>395003</v>
      </c>
      <c r="G73" s="153"/>
      <c r="H73" s="153"/>
      <c r="I73" s="154"/>
      <c r="J73" s="154"/>
    </row>
    <row r="74" spans="1:10">
      <c r="A74" s="153" t="s">
        <v>105</v>
      </c>
      <c r="B74" s="153" t="s">
        <v>169</v>
      </c>
      <c r="C74" s="154">
        <v>-17000</v>
      </c>
      <c r="G74" s="153"/>
      <c r="H74" s="153"/>
      <c r="I74" s="154"/>
      <c r="J74" s="154"/>
    </row>
    <row r="75" spans="1:10">
      <c r="A75" s="153" t="s">
        <v>106</v>
      </c>
      <c r="B75" s="153" t="s">
        <v>170</v>
      </c>
      <c r="C75" s="154">
        <v>-20000</v>
      </c>
      <c r="G75" s="153"/>
      <c r="H75" s="153"/>
      <c r="I75" s="154"/>
      <c r="J75" s="154"/>
    </row>
    <row r="76" spans="1:10">
      <c r="A76" s="153" t="s">
        <v>40</v>
      </c>
      <c r="B76" s="153" t="s">
        <v>171</v>
      </c>
      <c r="C76" s="154">
        <v>-140000</v>
      </c>
      <c r="G76" s="153"/>
      <c r="H76" s="153"/>
      <c r="I76" s="154"/>
      <c r="J76" s="154"/>
    </row>
    <row r="77" spans="1:10">
      <c r="A77" s="153" t="s">
        <v>42</v>
      </c>
      <c r="B77" s="153" t="s">
        <v>172</v>
      </c>
      <c r="C77" s="154">
        <v>-3363441.75</v>
      </c>
      <c r="G77" s="153"/>
      <c r="H77" s="153"/>
      <c r="I77" s="154"/>
      <c r="J77" s="154"/>
    </row>
    <row r="78" spans="1:10">
      <c r="A78" s="32"/>
      <c r="B78" s="32"/>
      <c r="C78" s="33"/>
    </row>
    <row r="79" spans="1:10">
      <c r="B79" s="44" t="s">
        <v>176</v>
      </c>
      <c r="C79" s="45">
        <f>+SUM(C7:C78)</f>
        <v>87104.820000000298</v>
      </c>
    </row>
    <row r="81" spans="1:7">
      <c r="A81" s="44" t="s">
        <v>42</v>
      </c>
    </row>
    <row r="82" spans="1:7">
      <c r="A82" s="48"/>
      <c r="B82" s="48"/>
      <c r="C82" s="48" t="s">
        <v>735</v>
      </c>
      <c r="D82" s="48"/>
      <c r="E82" s="49">
        <f>-82224.51</f>
        <v>-82224.509999999995</v>
      </c>
      <c r="F82" s="50"/>
      <c r="G82" s="48"/>
    </row>
    <row r="83" spans="1:7">
      <c r="A83" s="51" t="s">
        <v>736</v>
      </c>
      <c r="B83" s="52">
        <v>41764</v>
      </c>
      <c r="C83" s="51" t="s">
        <v>737</v>
      </c>
      <c r="D83" s="53">
        <v>23159</v>
      </c>
      <c r="E83" s="54">
        <v>2500</v>
      </c>
      <c r="F83" s="55"/>
      <c r="G83" s="56" t="s">
        <v>738</v>
      </c>
    </row>
    <row r="84" spans="1:7">
      <c r="A84" s="51" t="s">
        <v>739</v>
      </c>
      <c r="B84" s="52">
        <v>41790</v>
      </c>
      <c r="C84" s="51" t="s">
        <v>740</v>
      </c>
      <c r="D84" s="53">
        <v>23381</v>
      </c>
      <c r="E84" s="54">
        <v>2300</v>
      </c>
      <c r="F84" s="55"/>
      <c r="G84" s="56" t="s">
        <v>738</v>
      </c>
    </row>
    <row r="85" spans="1:7">
      <c r="A85" s="51" t="s">
        <v>741</v>
      </c>
      <c r="B85" s="52">
        <v>41790</v>
      </c>
      <c r="C85" s="51" t="s">
        <v>742</v>
      </c>
      <c r="D85" s="53">
        <v>23382</v>
      </c>
      <c r="E85" s="54">
        <v>9544</v>
      </c>
      <c r="F85" s="55"/>
      <c r="G85" s="56" t="s">
        <v>738</v>
      </c>
    </row>
    <row r="86" spans="1:7">
      <c r="A86" s="51" t="s">
        <v>743</v>
      </c>
      <c r="B86" s="57">
        <v>41841</v>
      </c>
      <c r="C86" s="51" t="s">
        <v>744</v>
      </c>
      <c r="D86" s="53">
        <v>23855</v>
      </c>
      <c r="E86" s="58">
        <v>10500</v>
      </c>
      <c r="F86" s="55"/>
      <c r="G86" s="56" t="s">
        <v>738</v>
      </c>
    </row>
    <row r="87" spans="1:7">
      <c r="A87" s="48" t="s">
        <v>745</v>
      </c>
      <c r="B87" s="59">
        <v>41943</v>
      </c>
      <c r="C87" s="48" t="s">
        <v>746</v>
      </c>
      <c r="D87" s="60">
        <v>24893</v>
      </c>
      <c r="E87" s="61">
        <v>5000</v>
      </c>
      <c r="F87" s="62" t="s">
        <v>747</v>
      </c>
      <c r="G87" s="63" t="s">
        <v>738</v>
      </c>
    </row>
    <row r="88" spans="1:7">
      <c r="A88" s="64" t="s">
        <v>748</v>
      </c>
      <c r="B88" s="65">
        <v>41975</v>
      </c>
      <c r="C88" s="64" t="s">
        <v>749</v>
      </c>
      <c r="D88" s="66">
        <v>25273</v>
      </c>
      <c r="E88" s="61">
        <v>3000</v>
      </c>
      <c r="F88" s="55" t="s">
        <v>750</v>
      </c>
      <c r="G88" s="63" t="s">
        <v>738</v>
      </c>
    </row>
    <row r="89" spans="1:7">
      <c r="A89" s="64" t="s">
        <v>751</v>
      </c>
      <c r="B89" s="65">
        <v>41988</v>
      </c>
      <c r="C89" s="64" t="s">
        <v>752</v>
      </c>
      <c r="D89" s="66">
        <v>25415</v>
      </c>
      <c r="E89" s="61">
        <v>5000</v>
      </c>
      <c r="F89" s="55" t="s">
        <v>753</v>
      </c>
      <c r="G89" s="63" t="s">
        <v>738</v>
      </c>
    </row>
    <row r="90" spans="1:7">
      <c r="A90" s="64" t="s">
        <v>754</v>
      </c>
      <c r="B90" s="65">
        <v>41995</v>
      </c>
      <c r="C90" s="64" t="s">
        <v>755</v>
      </c>
      <c r="D90" s="66">
        <v>25509</v>
      </c>
      <c r="E90" s="61">
        <v>944.19</v>
      </c>
      <c r="F90" s="55"/>
      <c r="G90" s="63" t="s">
        <v>738</v>
      </c>
    </row>
    <row r="91" spans="1:7">
      <c r="A91" s="64" t="s">
        <v>756</v>
      </c>
      <c r="B91" s="65">
        <v>41996</v>
      </c>
      <c r="C91" s="64" t="s">
        <v>757</v>
      </c>
      <c r="D91" s="66">
        <v>25553</v>
      </c>
      <c r="E91" s="61">
        <v>5000</v>
      </c>
      <c r="F91" s="62"/>
      <c r="G91" s="63" t="s">
        <v>738</v>
      </c>
    </row>
    <row r="92" spans="1:7">
      <c r="A92" s="64" t="s">
        <v>758</v>
      </c>
      <c r="B92" s="65">
        <v>42003</v>
      </c>
      <c r="C92" s="64" t="s">
        <v>759</v>
      </c>
      <c r="D92" s="66">
        <v>25638</v>
      </c>
      <c r="E92" s="61">
        <v>3000</v>
      </c>
      <c r="F92" s="62"/>
      <c r="G92" s="63" t="s">
        <v>738</v>
      </c>
    </row>
    <row r="93" spans="1:7">
      <c r="A93" s="64" t="s">
        <v>760</v>
      </c>
      <c r="B93" s="65">
        <v>42018</v>
      </c>
      <c r="C93" s="64" t="s">
        <v>761</v>
      </c>
      <c r="D93" s="67">
        <v>20148</v>
      </c>
      <c r="E93" s="61">
        <v>-5000</v>
      </c>
      <c r="F93" s="62" t="s">
        <v>747</v>
      </c>
      <c r="G93" s="63" t="s">
        <v>738</v>
      </c>
    </row>
    <row r="94" spans="1:7">
      <c r="A94" s="7" t="s">
        <v>762</v>
      </c>
      <c r="B94" s="68">
        <v>42006</v>
      </c>
      <c r="C94" s="7" t="s">
        <v>763</v>
      </c>
      <c r="D94" s="69">
        <v>27765</v>
      </c>
      <c r="E94" s="14">
        <v>-5000</v>
      </c>
      <c r="F94" s="70" t="s">
        <v>753</v>
      </c>
      <c r="G94" s="7" t="s">
        <v>764</v>
      </c>
    </row>
    <row r="95" spans="1:7">
      <c r="A95" s="7" t="s">
        <v>765</v>
      </c>
      <c r="B95" s="68">
        <v>42006</v>
      </c>
      <c r="C95" s="7" t="s">
        <v>766</v>
      </c>
      <c r="D95" s="69">
        <v>27792</v>
      </c>
      <c r="E95" s="14">
        <v>-1000</v>
      </c>
      <c r="F95" s="70" t="s">
        <v>767</v>
      </c>
      <c r="G95" s="7" t="s">
        <v>764</v>
      </c>
    </row>
    <row r="96" spans="1:7">
      <c r="A96" s="7" t="s">
        <v>768</v>
      </c>
      <c r="B96" s="68">
        <v>42006</v>
      </c>
      <c r="C96" s="7" t="s">
        <v>769</v>
      </c>
      <c r="D96" s="69">
        <v>27796</v>
      </c>
      <c r="E96" s="14">
        <v>-3000</v>
      </c>
      <c r="F96" s="70" t="s">
        <v>750</v>
      </c>
      <c r="G96" s="7" t="s">
        <v>764</v>
      </c>
    </row>
    <row r="97" spans="1:7">
      <c r="A97" s="64" t="s">
        <v>770</v>
      </c>
      <c r="B97" s="65">
        <v>42044</v>
      </c>
      <c r="C97" s="64" t="s">
        <v>771</v>
      </c>
      <c r="D97" s="67">
        <v>26145</v>
      </c>
      <c r="E97" s="61">
        <v>5000</v>
      </c>
      <c r="F97" s="62" t="s">
        <v>772</v>
      </c>
      <c r="G97" s="64" t="s">
        <v>738</v>
      </c>
    </row>
    <row r="98" spans="1:7">
      <c r="A98" s="64" t="s">
        <v>773</v>
      </c>
      <c r="B98" s="65">
        <v>42049</v>
      </c>
      <c r="C98" s="64" t="s">
        <v>774</v>
      </c>
      <c r="D98" s="67">
        <v>26205</v>
      </c>
      <c r="E98" s="61">
        <v>2000</v>
      </c>
      <c r="F98" s="62"/>
      <c r="G98" s="64" t="s">
        <v>738</v>
      </c>
    </row>
    <row r="99" spans="1:7">
      <c r="A99" s="32" t="s">
        <v>775</v>
      </c>
      <c r="B99" s="71">
        <v>42067</v>
      </c>
      <c r="C99" s="32" t="s">
        <v>776</v>
      </c>
      <c r="D99" s="72">
        <v>24202</v>
      </c>
      <c r="E99" s="73">
        <v>-3000</v>
      </c>
      <c r="F99" s="62"/>
      <c r="G99" s="32" t="s">
        <v>764</v>
      </c>
    </row>
    <row r="100" spans="1:7">
      <c r="A100" s="7" t="s">
        <v>777</v>
      </c>
      <c r="B100" s="68">
        <v>42503</v>
      </c>
      <c r="C100" s="7" t="s">
        <v>778</v>
      </c>
      <c r="D100" s="69">
        <v>24519</v>
      </c>
      <c r="E100" s="73">
        <v>9777.61</v>
      </c>
      <c r="F100" s="62"/>
      <c r="G100" s="7" t="s">
        <v>738</v>
      </c>
    </row>
    <row r="101" spans="1:7">
      <c r="A101" s="48" t="s">
        <v>779</v>
      </c>
      <c r="B101" s="59">
        <v>42156</v>
      </c>
      <c r="C101" s="48" t="s">
        <v>780</v>
      </c>
      <c r="D101" s="74">
        <v>27421</v>
      </c>
      <c r="E101" s="75">
        <v>10961</v>
      </c>
      <c r="F101" s="50"/>
      <c r="G101" s="48" t="s">
        <v>738</v>
      </c>
    </row>
    <row r="102" spans="1:7">
      <c r="A102" s="32" t="s">
        <v>781</v>
      </c>
      <c r="B102" s="71">
        <v>42159</v>
      </c>
      <c r="C102" s="32" t="s">
        <v>782</v>
      </c>
      <c r="D102" s="76">
        <v>27464</v>
      </c>
      <c r="E102" s="77">
        <v>2965.8</v>
      </c>
      <c r="F102" s="62"/>
      <c r="G102" s="32" t="s">
        <v>738</v>
      </c>
    </row>
    <row r="103" spans="1:7">
      <c r="A103" s="32" t="s">
        <v>783</v>
      </c>
      <c r="B103" s="71">
        <v>42159</v>
      </c>
      <c r="C103" s="32" t="s">
        <v>782</v>
      </c>
      <c r="D103" s="76">
        <v>27465</v>
      </c>
      <c r="E103" s="77">
        <v>834.2</v>
      </c>
      <c r="F103" s="62"/>
      <c r="G103" s="32" t="s">
        <v>738</v>
      </c>
    </row>
    <row r="104" spans="1:7">
      <c r="A104" s="32" t="s">
        <v>784</v>
      </c>
      <c r="B104" s="71">
        <v>42182</v>
      </c>
      <c r="C104" s="32" t="s">
        <v>785</v>
      </c>
      <c r="D104" s="76">
        <v>27720</v>
      </c>
      <c r="E104" s="77">
        <v>8537</v>
      </c>
      <c r="F104" s="50"/>
      <c r="G104" s="32" t="s">
        <v>738</v>
      </c>
    </row>
    <row r="105" spans="1:7">
      <c r="A105" s="32" t="s">
        <v>786</v>
      </c>
      <c r="B105" s="71">
        <v>42184</v>
      </c>
      <c r="C105" s="32" t="s">
        <v>787</v>
      </c>
      <c r="D105" s="76">
        <v>27766</v>
      </c>
      <c r="E105" s="78">
        <v>10961</v>
      </c>
      <c r="F105" s="50"/>
      <c r="G105" s="32" t="s">
        <v>738</v>
      </c>
    </row>
    <row r="106" spans="1:7">
      <c r="A106" s="32" t="s">
        <v>788</v>
      </c>
      <c r="B106" s="71">
        <v>42192</v>
      </c>
      <c r="C106" s="32" t="s">
        <v>789</v>
      </c>
      <c r="D106" s="72">
        <v>27959</v>
      </c>
      <c r="E106" s="73">
        <v>10452.01</v>
      </c>
      <c r="F106" s="50"/>
      <c r="G106" s="32" t="s">
        <v>738</v>
      </c>
    </row>
    <row r="107" spans="1:7">
      <c r="A107" s="32" t="s">
        <v>751</v>
      </c>
      <c r="B107" s="71">
        <v>42200</v>
      </c>
      <c r="C107" s="32" t="s">
        <v>790</v>
      </c>
      <c r="D107" s="72">
        <v>28043</v>
      </c>
      <c r="E107" s="73">
        <v>20000</v>
      </c>
      <c r="F107" s="79"/>
      <c r="G107" s="32" t="s">
        <v>738</v>
      </c>
    </row>
    <row r="108" spans="1:7">
      <c r="A108" s="32" t="s">
        <v>791</v>
      </c>
      <c r="B108" s="71">
        <v>42202</v>
      </c>
      <c r="C108" s="32" t="s">
        <v>792</v>
      </c>
      <c r="D108" s="72">
        <v>28071</v>
      </c>
      <c r="E108" s="14">
        <v>1000</v>
      </c>
      <c r="F108" s="50" t="s">
        <v>767</v>
      </c>
      <c r="G108" s="32" t="s">
        <v>738</v>
      </c>
    </row>
    <row r="109" spans="1:7">
      <c r="A109" s="32" t="s">
        <v>793</v>
      </c>
      <c r="B109" s="71">
        <v>42210</v>
      </c>
      <c r="C109" s="32" t="s">
        <v>794</v>
      </c>
      <c r="D109" s="72">
        <v>28148</v>
      </c>
      <c r="E109" s="14">
        <v>8120</v>
      </c>
      <c r="F109" s="50"/>
      <c r="G109" s="32" t="s">
        <v>738</v>
      </c>
    </row>
    <row r="110" spans="1:7">
      <c r="A110" s="32" t="s">
        <v>795</v>
      </c>
      <c r="B110" s="71">
        <v>42220</v>
      </c>
      <c r="C110" s="32" t="s">
        <v>796</v>
      </c>
      <c r="D110" s="80">
        <v>28331</v>
      </c>
      <c r="E110" s="14">
        <v>8120</v>
      </c>
      <c r="F110" s="50"/>
      <c r="G110" s="32" t="s">
        <v>738</v>
      </c>
    </row>
    <row r="111" spans="1:7">
      <c r="A111" s="32" t="s">
        <v>797</v>
      </c>
      <c r="B111" s="71">
        <v>42228</v>
      </c>
      <c r="C111" s="32" t="s">
        <v>798</v>
      </c>
      <c r="D111" s="72">
        <v>28427</v>
      </c>
      <c r="E111" s="14">
        <v>20000</v>
      </c>
      <c r="F111" s="50" t="s">
        <v>799</v>
      </c>
      <c r="G111" s="32" t="s">
        <v>738</v>
      </c>
    </row>
    <row r="112" spans="1:7">
      <c r="A112" s="32" t="s">
        <v>800</v>
      </c>
      <c r="B112" s="71">
        <v>42242</v>
      </c>
      <c r="C112" s="32" t="s">
        <v>801</v>
      </c>
      <c r="D112" s="72">
        <v>28618</v>
      </c>
      <c r="E112" s="14">
        <v>20000</v>
      </c>
      <c r="F112" s="81">
        <v>10</v>
      </c>
      <c r="G112" s="32" t="s">
        <v>738</v>
      </c>
    </row>
    <row r="113" spans="1:7">
      <c r="A113" s="32" t="s">
        <v>802</v>
      </c>
      <c r="B113" s="71">
        <v>42245</v>
      </c>
      <c r="C113" s="32" t="s">
        <v>803</v>
      </c>
      <c r="D113" s="72">
        <v>28676</v>
      </c>
      <c r="E113" s="14">
        <v>8120</v>
      </c>
      <c r="F113" s="50"/>
      <c r="G113" s="32" t="s">
        <v>738</v>
      </c>
    </row>
    <row r="114" spans="1:7">
      <c r="A114" s="32" t="s">
        <v>804</v>
      </c>
      <c r="B114" s="71">
        <v>42245</v>
      </c>
      <c r="C114" s="32" t="s">
        <v>805</v>
      </c>
      <c r="D114" s="72">
        <v>28679</v>
      </c>
      <c r="E114" s="14">
        <v>14152.12</v>
      </c>
      <c r="F114" s="50"/>
      <c r="G114" s="32" t="s">
        <v>738</v>
      </c>
    </row>
    <row r="115" spans="1:7">
      <c r="A115" s="32" t="s">
        <v>806</v>
      </c>
      <c r="B115" s="71">
        <v>42228</v>
      </c>
      <c r="C115" s="32" t="s">
        <v>807</v>
      </c>
      <c r="D115" s="72">
        <v>244</v>
      </c>
      <c r="E115" s="14">
        <v>-5000</v>
      </c>
      <c r="F115" s="50" t="s">
        <v>772</v>
      </c>
      <c r="G115" s="32" t="s">
        <v>808</v>
      </c>
    </row>
    <row r="116" spans="1:7">
      <c r="A116" s="32" t="s">
        <v>809</v>
      </c>
      <c r="B116" s="71">
        <v>42251</v>
      </c>
      <c r="C116" s="32" t="s">
        <v>810</v>
      </c>
      <c r="D116" s="72">
        <v>28796</v>
      </c>
      <c r="E116" s="14">
        <v>5000</v>
      </c>
      <c r="F116" s="79"/>
      <c r="G116" s="32" t="s">
        <v>738</v>
      </c>
    </row>
    <row r="117" spans="1:7">
      <c r="A117" s="32" t="s">
        <v>811</v>
      </c>
      <c r="B117" s="71">
        <v>42252</v>
      </c>
      <c r="C117" s="32" t="s">
        <v>812</v>
      </c>
      <c r="D117" s="72">
        <v>28805</v>
      </c>
      <c r="E117" s="14">
        <v>5000</v>
      </c>
      <c r="F117" s="4">
        <v>7</v>
      </c>
      <c r="G117" s="32" t="s">
        <v>738</v>
      </c>
    </row>
    <row r="118" spans="1:7">
      <c r="A118" s="32" t="s">
        <v>813</v>
      </c>
      <c r="B118" s="71">
        <v>42256</v>
      </c>
      <c r="C118" s="32" t="s">
        <v>814</v>
      </c>
      <c r="D118" s="72">
        <v>28856</v>
      </c>
      <c r="E118" s="14">
        <v>10000</v>
      </c>
      <c r="F118" s="79"/>
      <c r="G118" s="32" t="s">
        <v>738</v>
      </c>
    </row>
    <row r="119" spans="1:7">
      <c r="A119" s="32" t="s">
        <v>815</v>
      </c>
      <c r="B119" s="71">
        <v>42264</v>
      </c>
      <c r="C119" s="32" t="s">
        <v>816</v>
      </c>
      <c r="D119" s="72">
        <v>28973</v>
      </c>
      <c r="E119" s="14">
        <v>7500</v>
      </c>
      <c r="F119" s="79"/>
      <c r="G119" s="32" t="s">
        <v>738</v>
      </c>
    </row>
    <row r="120" spans="1:7">
      <c r="A120" s="32" t="s">
        <v>817</v>
      </c>
      <c r="B120" s="71">
        <v>42270</v>
      </c>
      <c r="C120" s="32" t="s">
        <v>812</v>
      </c>
      <c r="D120" s="72">
        <v>29036</v>
      </c>
      <c r="E120" s="14">
        <v>40000</v>
      </c>
      <c r="F120" s="4">
        <v>6</v>
      </c>
      <c r="G120" s="32" t="s">
        <v>738</v>
      </c>
    </row>
    <row r="121" spans="1:7">
      <c r="A121" s="32" t="s">
        <v>818</v>
      </c>
      <c r="B121" s="71">
        <v>42270</v>
      </c>
      <c r="C121" s="32" t="s">
        <v>819</v>
      </c>
      <c r="D121" s="72">
        <v>29043</v>
      </c>
      <c r="E121" s="14">
        <v>10961</v>
      </c>
      <c r="F121" s="79"/>
      <c r="G121" s="32" t="s">
        <v>738</v>
      </c>
    </row>
    <row r="122" spans="1:7">
      <c r="A122" s="32" t="s">
        <v>820</v>
      </c>
      <c r="B122" s="71">
        <v>42270</v>
      </c>
      <c r="C122" s="32" t="s">
        <v>819</v>
      </c>
      <c r="D122" s="72">
        <v>29044</v>
      </c>
      <c r="E122" s="14">
        <v>5800</v>
      </c>
      <c r="F122" s="79"/>
      <c r="G122" s="32" t="s">
        <v>738</v>
      </c>
    </row>
    <row r="123" spans="1:7">
      <c r="A123" s="32" t="s">
        <v>821</v>
      </c>
      <c r="B123" s="71">
        <v>42270</v>
      </c>
      <c r="C123" s="32" t="s">
        <v>822</v>
      </c>
      <c r="D123" s="72">
        <v>29060</v>
      </c>
      <c r="E123" s="14">
        <v>5000</v>
      </c>
      <c r="F123" s="79"/>
      <c r="G123" s="32" t="s">
        <v>738</v>
      </c>
    </row>
    <row r="124" spans="1:7">
      <c r="A124" s="32" t="s">
        <v>823</v>
      </c>
      <c r="B124" s="71">
        <v>42271</v>
      </c>
      <c r="C124" s="32" t="s">
        <v>824</v>
      </c>
      <c r="D124" s="72">
        <v>29072</v>
      </c>
      <c r="E124" s="14">
        <v>8120</v>
      </c>
      <c r="F124" s="79"/>
      <c r="G124" s="32" t="s">
        <v>738</v>
      </c>
    </row>
    <row r="125" spans="1:7">
      <c r="A125" s="32" t="s">
        <v>825</v>
      </c>
      <c r="B125" s="71">
        <v>42275</v>
      </c>
      <c r="C125" s="32" t="s">
        <v>826</v>
      </c>
      <c r="D125" s="72">
        <v>29105</v>
      </c>
      <c r="E125" s="32">
        <v>250</v>
      </c>
      <c r="F125" s="50"/>
      <c r="G125" s="32" t="s">
        <v>738</v>
      </c>
    </row>
    <row r="126" spans="1:7">
      <c r="A126" s="32" t="s">
        <v>827</v>
      </c>
      <c r="B126" s="71">
        <v>42277</v>
      </c>
      <c r="C126" s="32" t="s">
        <v>816</v>
      </c>
      <c r="D126" s="72">
        <v>29159</v>
      </c>
      <c r="E126" s="33">
        <v>12500</v>
      </c>
      <c r="F126" s="50"/>
      <c r="G126" s="32" t="s">
        <v>738</v>
      </c>
    </row>
    <row r="127" spans="1:7">
      <c r="A127" s="32" t="s">
        <v>828</v>
      </c>
      <c r="B127" s="71">
        <v>42286</v>
      </c>
      <c r="C127" s="32" t="s">
        <v>829</v>
      </c>
      <c r="D127" s="72">
        <v>29330</v>
      </c>
      <c r="E127" s="14">
        <v>100000</v>
      </c>
      <c r="F127" s="79"/>
      <c r="G127" s="32" t="s">
        <v>738</v>
      </c>
    </row>
    <row r="128" spans="1:7">
      <c r="A128" s="32" t="s">
        <v>830</v>
      </c>
      <c r="B128" s="71">
        <v>42286</v>
      </c>
      <c r="C128" s="32" t="s">
        <v>831</v>
      </c>
      <c r="D128" s="72">
        <v>29336</v>
      </c>
      <c r="E128" s="14">
        <v>1000</v>
      </c>
      <c r="F128" s="50"/>
      <c r="G128" s="32" t="s">
        <v>738</v>
      </c>
    </row>
    <row r="129" spans="1:7">
      <c r="A129" s="32" t="s">
        <v>832</v>
      </c>
      <c r="B129" s="71">
        <v>42296</v>
      </c>
      <c r="C129" s="32" t="s">
        <v>833</v>
      </c>
      <c r="D129" s="72">
        <v>29457</v>
      </c>
      <c r="E129" s="14">
        <v>20000</v>
      </c>
      <c r="F129" s="81">
        <v>11</v>
      </c>
      <c r="G129" s="32" t="s">
        <v>738</v>
      </c>
    </row>
    <row r="130" spans="1:7">
      <c r="A130" s="32" t="s">
        <v>834</v>
      </c>
      <c r="B130" s="71">
        <v>42296</v>
      </c>
      <c r="C130" s="32" t="s">
        <v>835</v>
      </c>
      <c r="D130" s="72">
        <v>29459</v>
      </c>
      <c r="E130" s="14">
        <v>4500</v>
      </c>
      <c r="F130" s="50"/>
      <c r="G130" s="32" t="s">
        <v>738</v>
      </c>
    </row>
    <row r="131" spans="1:7">
      <c r="A131" s="32" t="s">
        <v>836</v>
      </c>
      <c r="B131" s="71">
        <v>42299</v>
      </c>
      <c r="C131" s="32" t="s">
        <v>837</v>
      </c>
      <c r="D131" s="72">
        <v>29509</v>
      </c>
      <c r="E131" s="14">
        <v>10000</v>
      </c>
      <c r="F131" s="50"/>
      <c r="G131" s="32" t="s">
        <v>738</v>
      </c>
    </row>
    <row r="132" spans="1:7">
      <c r="A132" s="32" t="s">
        <v>838</v>
      </c>
      <c r="B132" s="71">
        <v>42304</v>
      </c>
      <c r="C132" s="32" t="s">
        <v>839</v>
      </c>
      <c r="D132" s="72">
        <v>29580</v>
      </c>
      <c r="E132" s="14">
        <v>4000</v>
      </c>
      <c r="F132" s="50"/>
      <c r="G132" s="32" t="s">
        <v>738</v>
      </c>
    </row>
    <row r="133" spans="1:7">
      <c r="A133" s="32" t="s">
        <v>840</v>
      </c>
      <c r="B133" s="71">
        <v>42304</v>
      </c>
      <c r="C133" s="32" t="s">
        <v>841</v>
      </c>
      <c r="D133" s="72">
        <v>29581</v>
      </c>
      <c r="E133" s="14">
        <v>50000</v>
      </c>
      <c r="F133" s="81">
        <v>8</v>
      </c>
      <c r="G133" s="32" t="s">
        <v>738</v>
      </c>
    </row>
    <row r="134" spans="1:7">
      <c r="A134" s="32" t="s">
        <v>842</v>
      </c>
      <c r="B134" s="71">
        <v>42305</v>
      </c>
      <c r="C134" s="32" t="s">
        <v>843</v>
      </c>
      <c r="D134" s="72">
        <v>29601</v>
      </c>
      <c r="E134" s="14">
        <v>50000</v>
      </c>
      <c r="F134" s="50"/>
      <c r="G134" s="32" t="s">
        <v>738</v>
      </c>
    </row>
    <row r="135" spans="1:7">
      <c r="A135" s="7" t="s">
        <v>844</v>
      </c>
      <c r="B135" s="68">
        <v>42304</v>
      </c>
      <c r="C135" s="7" t="s">
        <v>845</v>
      </c>
      <c r="D135" s="69">
        <v>29132</v>
      </c>
      <c r="E135" s="82">
        <v>-20000</v>
      </c>
      <c r="F135" s="50" t="s">
        <v>799</v>
      </c>
      <c r="G135" s="7" t="s">
        <v>846</v>
      </c>
    </row>
    <row r="136" spans="1:7">
      <c r="A136" s="32" t="s">
        <v>736</v>
      </c>
      <c r="B136" s="71">
        <v>42312</v>
      </c>
      <c r="C136" s="32" t="s">
        <v>847</v>
      </c>
      <c r="D136" s="72">
        <v>29664</v>
      </c>
      <c r="E136" s="33">
        <v>10961</v>
      </c>
      <c r="F136" s="79"/>
      <c r="G136" s="32" t="s">
        <v>738</v>
      </c>
    </row>
    <row r="137" spans="1:7">
      <c r="A137" s="7" t="s">
        <v>848</v>
      </c>
      <c r="B137" s="68">
        <v>42314</v>
      </c>
      <c r="C137" s="7" t="s">
        <v>849</v>
      </c>
      <c r="D137" s="69">
        <v>29692</v>
      </c>
      <c r="E137" s="7">
        <v>2000</v>
      </c>
      <c r="F137" s="79"/>
      <c r="G137" s="7" t="s">
        <v>738</v>
      </c>
    </row>
    <row r="138" spans="1:7">
      <c r="A138" s="32" t="s">
        <v>850</v>
      </c>
      <c r="B138" s="71">
        <v>42315</v>
      </c>
      <c r="C138" s="32" t="s">
        <v>851</v>
      </c>
      <c r="D138" s="72">
        <v>29733</v>
      </c>
      <c r="E138" s="33">
        <v>1000</v>
      </c>
      <c r="F138" s="79"/>
      <c r="G138" s="32" t="s">
        <v>738</v>
      </c>
    </row>
    <row r="139" spans="1:7">
      <c r="A139" s="32" t="s">
        <v>852</v>
      </c>
      <c r="B139" s="71">
        <v>42320</v>
      </c>
      <c r="C139" s="32" t="s">
        <v>853</v>
      </c>
      <c r="D139" s="72">
        <v>29792</v>
      </c>
      <c r="E139" s="33">
        <v>10961</v>
      </c>
      <c r="F139" s="79"/>
      <c r="G139" s="32" t="s">
        <v>738</v>
      </c>
    </row>
    <row r="140" spans="1:7">
      <c r="A140" s="32" t="s">
        <v>854</v>
      </c>
      <c r="B140" s="71">
        <v>42321</v>
      </c>
      <c r="C140" s="32" t="s">
        <v>855</v>
      </c>
      <c r="D140" s="72">
        <v>29808</v>
      </c>
      <c r="E140" s="33">
        <v>50000</v>
      </c>
      <c r="F140" s="79"/>
      <c r="G140" s="32" t="s">
        <v>738</v>
      </c>
    </row>
    <row r="141" spans="1:7">
      <c r="A141" s="32" t="s">
        <v>856</v>
      </c>
      <c r="B141" s="71">
        <v>42321</v>
      </c>
      <c r="C141" s="32" t="s">
        <v>857</v>
      </c>
      <c r="D141" s="72">
        <v>29812</v>
      </c>
      <c r="E141" s="33">
        <v>7141.44</v>
      </c>
      <c r="F141" s="79"/>
      <c r="G141" s="32" t="s">
        <v>738</v>
      </c>
    </row>
    <row r="142" spans="1:7">
      <c r="A142" s="32" t="s">
        <v>858</v>
      </c>
      <c r="B142" s="71">
        <v>42321</v>
      </c>
      <c r="C142" s="32" t="s">
        <v>859</v>
      </c>
      <c r="D142" s="72">
        <v>29819</v>
      </c>
      <c r="E142" s="33">
        <v>200000</v>
      </c>
      <c r="F142" s="79"/>
      <c r="G142" s="32" t="s">
        <v>738</v>
      </c>
    </row>
    <row r="143" spans="1:7">
      <c r="A143" s="32" t="s">
        <v>860</v>
      </c>
      <c r="B143" s="71">
        <v>42321</v>
      </c>
      <c r="C143" s="32" t="s">
        <v>859</v>
      </c>
      <c r="D143" s="72">
        <v>29820</v>
      </c>
      <c r="E143" s="33">
        <v>50000</v>
      </c>
      <c r="F143" s="79"/>
      <c r="G143" s="32" t="s">
        <v>738</v>
      </c>
    </row>
    <row r="144" spans="1:7">
      <c r="A144" s="32" t="s">
        <v>861</v>
      </c>
      <c r="B144" s="71">
        <v>42321</v>
      </c>
      <c r="C144" s="32" t="s">
        <v>862</v>
      </c>
      <c r="D144" s="72">
        <v>29822</v>
      </c>
      <c r="E144" s="33">
        <v>50000</v>
      </c>
      <c r="F144" s="79"/>
      <c r="G144" s="32" t="s">
        <v>738</v>
      </c>
    </row>
    <row r="145" spans="1:7">
      <c r="A145" s="32" t="s">
        <v>863</v>
      </c>
      <c r="B145" s="71">
        <v>42324</v>
      </c>
      <c r="C145" s="32" t="s">
        <v>864</v>
      </c>
      <c r="D145" s="72">
        <v>29852</v>
      </c>
      <c r="E145" s="33">
        <v>2000</v>
      </c>
      <c r="F145" s="79"/>
      <c r="G145" s="32" t="s">
        <v>865</v>
      </c>
    </row>
    <row r="146" spans="1:7">
      <c r="A146" s="32" t="s">
        <v>743</v>
      </c>
      <c r="B146" s="71">
        <v>42327</v>
      </c>
      <c r="C146" s="32" t="s">
        <v>866</v>
      </c>
      <c r="D146" s="72">
        <v>29900</v>
      </c>
      <c r="E146" s="33">
        <v>45000</v>
      </c>
      <c r="F146" s="79"/>
      <c r="G146" s="32" t="s">
        <v>738</v>
      </c>
    </row>
    <row r="147" spans="1:7">
      <c r="A147" s="32" t="s">
        <v>867</v>
      </c>
      <c r="B147" s="71">
        <v>42329</v>
      </c>
      <c r="C147" s="32" t="s">
        <v>868</v>
      </c>
      <c r="D147" s="72">
        <v>29933</v>
      </c>
      <c r="E147" s="33">
        <v>20000</v>
      </c>
      <c r="F147" s="4">
        <v>15</v>
      </c>
      <c r="G147" s="32" t="s">
        <v>738</v>
      </c>
    </row>
    <row r="148" spans="1:7">
      <c r="A148" s="7" t="s">
        <v>869</v>
      </c>
      <c r="B148" s="68">
        <v>42329</v>
      </c>
      <c r="C148" s="7" t="s">
        <v>849</v>
      </c>
      <c r="D148" s="69">
        <v>29935</v>
      </c>
      <c r="E148" s="14">
        <v>50000</v>
      </c>
      <c r="F148" s="79"/>
      <c r="G148" s="7" t="s">
        <v>738</v>
      </c>
    </row>
    <row r="149" spans="1:7">
      <c r="A149" s="32" t="s">
        <v>870</v>
      </c>
      <c r="B149" s="71">
        <v>42329</v>
      </c>
      <c r="C149" s="32" t="s">
        <v>871</v>
      </c>
      <c r="D149" s="72">
        <v>29953</v>
      </c>
      <c r="E149" s="33">
        <v>491900</v>
      </c>
      <c r="F149" s="4">
        <v>12</v>
      </c>
      <c r="G149" s="32" t="s">
        <v>738</v>
      </c>
    </row>
    <row r="150" spans="1:7">
      <c r="A150" s="32" t="s">
        <v>872</v>
      </c>
      <c r="B150" s="71">
        <v>42330</v>
      </c>
      <c r="C150" s="32" t="s">
        <v>873</v>
      </c>
      <c r="D150" s="72">
        <v>29958</v>
      </c>
      <c r="E150" s="33">
        <v>100000</v>
      </c>
      <c r="F150" s="79"/>
      <c r="G150" s="32" t="s">
        <v>738</v>
      </c>
    </row>
    <row r="151" spans="1:7">
      <c r="A151" s="32" t="s">
        <v>874</v>
      </c>
      <c r="B151" s="71">
        <v>42334</v>
      </c>
      <c r="C151" s="32" t="s">
        <v>875</v>
      </c>
      <c r="D151" s="72">
        <v>30027</v>
      </c>
      <c r="E151" s="33">
        <v>200000</v>
      </c>
      <c r="F151" s="79"/>
      <c r="G151" s="32" t="s">
        <v>738</v>
      </c>
    </row>
    <row r="152" spans="1:7">
      <c r="A152" s="32" t="s">
        <v>876</v>
      </c>
      <c r="B152" s="71">
        <v>42337</v>
      </c>
      <c r="C152" s="32" t="s">
        <v>877</v>
      </c>
      <c r="D152" s="72">
        <v>30054</v>
      </c>
      <c r="E152" s="33">
        <v>10000</v>
      </c>
      <c r="F152" s="79"/>
      <c r="G152" s="32" t="s">
        <v>738</v>
      </c>
    </row>
    <row r="153" spans="1:7">
      <c r="A153" s="32" t="s">
        <v>878</v>
      </c>
      <c r="B153" s="71">
        <v>42338</v>
      </c>
      <c r="C153" s="32" t="s">
        <v>879</v>
      </c>
      <c r="D153" s="72">
        <v>30071</v>
      </c>
      <c r="E153" s="33">
        <v>10000</v>
      </c>
      <c r="F153" s="4">
        <v>2</v>
      </c>
      <c r="G153" s="32" t="s">
        <v>738</v>
      </c>
    </row>
    <row r="154" spans="1:7">
      <c r="A154" s="32" t="s">
        <v>880</v>
      </c>
      <c r="B154" s="71">
        <v>42338</v>
      </c>
      <c r="C154" s="32" t="s">
        <v>881</v>
      </c>
      <c r="D154" s="72">
        <v>30087</v>
      </c>
      <c r="E154" s="33">
        <v>100000</v>
      </c>
      <c r="F154" s="79"/>
      <c r="G154" s="32" t="s">
        <v>738</v>
      </c>
    </row>
    <row r="155" spans="1:7">
      <c r="A155" s="48" t="s">
        <v>882</v>
      </c>
      <c r="B155" s="59">
        <v>42339</v>
      </c>
      <c r="C155" s="48" t="s">
        <v>883</v>
      </c>
      <c r="D155" s="80">
        <v>30136</v>
      </c>
      <c r="E155" s="82">
        <v>39000</v>
      </c>
      <c r="F155" s="83">
        <v>17</v>
      </c>
      <c r="G155" s="48" t="s">
        <v>738</v>
      </c>
    </row>
    <row r="156" spans="1:7">
      <c r="A156" s="32" t="s">
        <v>884</v>
      </c>
      <c r="B156" s="71">
        <v>42339</v>
      </c>
      <c r="C156" s="32" t="s">
        <v>885</v>
      </c>
      <c r="D156" s="72">
        <v>30138</v>
      </c>
      <c r="E156" s="33">
        <v>50000</v>
      </c>
      <c r="F156" s="79"/>
      <c r="G156" s="32" t="s">
        <v>738</v>
      </c>
    </row>
    <row r="157" spans="1:7">
      <c r="A157" s="32" t="s">
        <v>886</v>
      </c>
      <c r="B157" s="71">
        <v>42340</v>
      </c>
      <c r="C157" s="32" t="s">
        <v>887</v>
      </c>
      <c r="D157" s="72">
        <v>30149</v>
      </c>
      <c r="E157" s="33">
        <v>50000</v>
      </c>
      <c r="F157" s="79"/>
      <c r="G157" s="32" t="s">
        <v>738</v>
      </c>
    </row>
    <row r="158" spans="1:7">
      <c r="A158" s="32" t="s">
        <v>888</v>
      </c>
      <c r="B158" s="71">
        <v>42341</v>
      </c>
      <c r="C158" s="32" t="s">
        <v>883</v>
      </c>
      <c r="D158" s="72">
        <v>30175</v>
      </c>
      <c r="E158" s="33">
        <v>100000</v>
      </c>
      <c r="F158" s="4">
        <v>17</v>
      </c>
      <c r="G158" s="32" t="s">
        <v>738</v>
      </c>
    </row>
    <row r="159" spans="1:7">
      <c r="A159" s="32" t="s">
        <v>889</v>
      </c>
      <c r="B159" s="71">
        <v>42342</v>
      </c>
      <c r="C159" s="32" t="s">
        <v>890</v>
      </c>
      <c r="D159" s="72">
        <v>30198</v>
      </c>
      <c r="E159" s="33">
        <v>2000</v>
      </c>
      <c r="F159" s="79"/>
      <c r="G159" s="32" t="s">
        <v>738</v>
      </c>
    </row>
    <row r="160" spans="1:7">
      <c r="A160" s="32" t="s">
        <v>891</v>
      </c>
      <c r="B160" s="71">
        <v>42348</v>
      </c>
      <c r="C160" s="32" t="s">
        <v>892</v>
      </c>
      <c r="D160" s="72">
        <v>30278</v>
      </c>
      <c r="E160" s="33">
        <v>2183.63</v>
      </c>
      <c r="F160" s="79"/>
      <c r="G160" s="32" t="s">
        <v>738</v>
      </c>
    </row>
    <row r="161" spans="1:7">
      <c r="A161" s="32" t="s">
        <v>893</v>
      </c>
      <c r="B161" s="71">
        <v>42348</v>
      </c>
      <c r="C161" s="32" t="s">
        <v>894</v>
      </c>
      <c r="D161" s="72">
        <v>30279</v>
      </c>
      <c r="E161" s="33">
        <v>5000</v>
      </c>
      <c r="F161" s="79"/>
      <c r="G161" s="32" t="s">
        <v>738</v>
      </c>
    </row>
    <row r="162" spans="1:7">
      <c r="A162" s="32" t="s">
        <v>895</v>
      </c>
      <c r="B162" s="71">
        <v>42350</v>
      </c>
      <c r="C162" s="32" t="s">
        <v>896</v>
      </c>
      <c r="D162" s="72">
        <v>30319</v>
      </c>
      <c r="E162" s="33">
        <v>100000</v>
      </c>
      <c r="F162" s="79"/>
      <c r="G162" s="32" t="s">
        <v>738</v>
      </c>
    </row>
    <row r="163" spans="1:7">
      <c r="A163" s="32" t="s">
        <v>897</v>
      </c>
      <c r="B163" s="71">
        <v>42352</v>
      </c>
      <c r="C163" s="32" t="s">
        <v>875</v>
      </c>
      <c r="D163" s="72">
        <v>30350</v>
      </c>
      <c r="E163" s="33">
        <v>200000</v>
      </c>
      <c r="F163" s="79"/>
      <c r="G163" s="32" t="s">
        <v>738</v>
      </c>
    </row>
    <row r="164" spans="1:7">
      <c r="A164" s="32" t="s">
        <v>898</v>
      </c>
      <c r="B164" s="71">
        <v>42354</v>
      </c>
      <c r="C164" s="32" t="s">
        <v>899</v>
      </c>
      <c r="D164" s="72">
        <v>30385</v>
      </c>
      <c r="E164" s="33">
        <v>20000</v>
      </c>
      <c r="F164" s="79"/>
      <c r="G164" s="32" t="s">
        <v>738</v>
      </c>
    </row>
    <row r="165" spans="1:7">
      <c r="A165" s="32" t="s">
        <v>900</v>
      </c>
      <c r="B165" s="71">
        <v>42356</v>
      </c>
      <c r="C165" s="32" t="s">
        <v>894</v>
      </c>
      <c r="D165" s="72">
        <v>30424</v>
      </c>
      <c r="E165" s="33">
        <v>15000</v>
      </c>
      <c r="F165" s="79"/>
      <c r="G165" s="32" t="s">
        <v>738</v>
      </c>
    </row>
    <row r="166" spans="1:7">
      <c r="A166" s="32" t="s">
        <v>901</v>
      </c>
      <c r="B166" s="71">
        <v>42356</v>
      </c>
      <c r="C166" s="32" t="s">
        <v>902</v>
      </c>
      <c r="D166" s="72">
        <v>30439</v>
      </c>
      <c r="E166" s="33">
        <v>8100</v>
      </c>
      <c r="F166" s="4">
        <v>5</v>
      </c>
      <c r="G166" s="32" t="s">
        <v>738</v>
      </c>
    </row>
    <row r="167" spans="1:7">
      <c r="A167" s="32" t="s">
        <v>903</v>
      </c>
      <c r="B167" s="71">
        <v>42357</v>
      </c>
      <c r="C167" s="32" t="s">
        <v>904</v>
      </c>
      <c r="D167" s="72">
        <v>30449</v>
      </c>
      <c r="E167" s="33">
        <v>11000</v>
      </c>
      <c r="F167" s="79"/>
      <c r="G167" s="32" t="s">
        <v>738</v>
      </c>
    </row>
    <row r="168" spans="1:7">
      <c r="A168" s="32" t="s">
        <v>905</v>
      </c>
      <c r="B168" s="71">
        <v>42357</v>
      </c>
      <c r="C168" s="32" t="s">
        <v>906</v>
      </c>
      <c r="D168" s="72">
        <v>30452</v>
      </c>
      <c r="E168" s="33">
        <v>10000</v>
      </c>
      <c r="F168" s="79"/>
      <c r="G168" s="32" t="s">
        <v>738</v>
      </c>
    </row>
    <row r="169" spans="1:7">
      <c r="A169" s="32" t="s">
        <v>907</v>
      </c>
      <c r="B169" s="71">
        <v>42358</v>
      </c>
      <c r="C169" s="32" t="s">
        <v>908</v>
      </c>
      <c r="D169" s="72">
        <v>30453</v>
      </c>
      <c r="E169" s="33">
        <v>2000</v>
      </c>
      <c r="F169" s="79"/>
      <c r="G169" s="32" t="s">
        <v>865</v>
      </c>
    </row>
    <row r="170" spans="1:7">
      <c r="A170" s="32" t="s">
        <v>909</v>
      </c>
      <c r="B170" s="71">
        <v>42359</v>
      </c>
      <c r="C170" s="32" t="s">
        <v>910</v>
      </c>
      <c r="D170" s="72">
        <v>30461</v>
      </c>
      <c r="E170" s="33">
        <v>10000</v>
      </c>
      <c r="F170" s="79"/>
      <c r="G170" s="32" t="s">
        <v>738</v>
      </c>
    </row>
    <row r="171" spans="1:7">
      <c r="A171" s="32" t="s">
        <v>911</v>
      </c>
      <c r="B171" s="71">
        <v>42361</v>
      </c>
      <c r="C171" s="32" t="s">
        <v>902</v>
      </c>
      <c r="D171" s="72">
        <v>30506</v>
      </c>
      <c r="E171" s="33">
        <v>100000</v>
      </c>
      <c r="F171" s="4">
        <v>5</v>
      </c>
      <c r="G171" s="32" t="s">
        <v>738</v>
      </c>
    </row>
    <row r="172" spans="1:7">
      <c r="A172" s="32" t="s">
        <v>912</v>
      </c>
      <c r="B172" s="71">
        <v>42361</v>
      </c>
      <c r="C172" s="32" t="s">
        <v>913</v>
      </c>
      <c r="D172" s="72">
        <v>30524</v>
      </c>
      <c r="E172" s="33">
        <v>10962</v>
      </c>
      <c r="F172" s="79"/>
      <c r="G172" s="32" t="s">
        <v>738</v>
      </c>
    </row>
    <row r="173" spans="1:7">
      <c r="A173" s="32" t="s">
        <v>914</v>
      </c>
      <c r="B173" s="71">
        <v>42361</v>
      </c>
      <c r="C173" s="32" t="s">
        <v>915</v>
      </c>
      <c r="D173" s="72">
        <v>30542</v>
      </c>
      <c r="E173" s="33">
        <v>5000</v>
      </c>
      <c r="F173" s="79" t="s">
        <v>747</v>
      </c>
      <c r="G173" s="32" t="s">
        <v>738</v>
      </c>
    </row>
    <row r="174" spans="1:7">
      <c r="A174" s="32" t="s">
        <v>916</v>
      </c>
      <c r="B174" s="71">
        <v>42362</v>
      </c>
      <c r="C174" s="32" t="s">
        <v>917</v>
      </c>
      <c r="D174" s="72">
        <v>30551</v>
      </c>
      <c r="E174" s="33">
        <v>10000</v>
      </c>
      <c r="F174" s="79"/>
      <c r="G174" s="32" t="s">
        <v>738</v>
      </c>
    </row>
    <row r="175" spans="1:7">
      <c r="A175" s="32" t="s">
        <v>918</v>
      </c>
      <c r="B175" s="71">
        <v>42366</v>
      </c>
      <c r="C175" s="32" t="s">
        <v>902</v>
      </c>
      <c r="D175" s="72">
        <v>30576</v>
      </c>
      <c r="E175" s="33">
        <v>50000</v>
      </c>
      <c r="F175" s="4">
        <v>5</v>
      </c>
      <c r="G175" s="32" t="s">
        <v>738</v>
      </c>
    </row>
    <row r="176" spans="1:7">
      <c r="A176" s="32" t="s">
        <v>919</v>
      </c>
      <c r="B176" s="71">
        <v>42366</v>
      </c>
      <c r="C176" s="32" t="s">
        <v>920</v>
      </c>
      <c r="D176" s="72">
        <v>30585</v>
      </c>
      <c r="E176" s="33">
        <v>3030.01</v>
      </c>
      <c r="F176" s="79"/>
      <c r="G176" s="32" t="s">
        <v>738</v>
      </c>
    </row>
    <row r="177" spans="1:7">
      <c r="A177" s="32" t="s">
        <v>921</v>
      </c>
      <c r="B177" s="71">
        <v>42366</v>
      </c>
      <c r="C177" s="32" t="s">
        <v>922</v>
      </c>
      <c r="D177" s="72">
        <v>30607</v>
      </c>
      <c r="E177" s="33">
        <v>10000</v>
      </c>
      <c r="F177" s="79"/>
      <c r="G177" s="32" t="s">
        <v>738</v>
      </c>
    </row>
    <row r="178" spans="1:7">
      <c r="A178" s="32" t="s">
        <v>923</v>
      </c>
      <c r="B178" s="71">
        <v>42368</v>
      </c>
      <c r="C178" s="32" t="s">
        <v>910</v>
      </c>
      <c r="D178" s="72">
        <v>30643</v>
      </c>
      <c r="E178" s="33">
        <v>10000</v>
      </c>
      <c r="F178" s="79"/>
      <c r="G178" s="32" t="s">
        <v>738</v>
      </c>
    </row>
    <row r="179" spans="1:7">
      <c r="A179" s="32" t="s">
        <v>924</v>
      </c>
      <c r="B179" s="71">
        <v>42368</v>
      </c>
      <c r="C179" s="32" t="s">
        <v>925</v>
      </c>
      <c r="D179" s="72">
        <v>30651</v>
      </c>
      <c r="E179" s="33">
        <v>8120</v>
      </c>
      <c r="F179" s="79"/>
      <c r="G179" s="32" t="s">
        <v>738</v>
      </c>
    </row>
    <row r="180" spans="1:7">
      <c r="A180" s="32" t="s">
        <v>926</v>
      </c>
      <c r="B180" s="71">
        <v>42368</v>
      </c>
      <c r="C180" s="32" t="s">
        <v>927</v>
      </c>
      <c r="D180" s="72">
        <v>30655</v>
      </c>
      <c r="E180" s="33">
        <v>20000</v>
      </c>
      <c r="F180" s="79"/>
      <c r="G180" s="32" t="s">
        <v>738</v>
      </c>
    </row>
    <row r="181" spans="1:7">
      <c r="A181" s="32" t="s">
        <v>928</v>
      </c>
      <c r="B181" s="71">
        <v>42369</v>
      </c>
      <c r="C181" s="32" t="s">
        <v>862</v>
      </c>
      <c r="D181" s="72">
        <v>30672</v>
      </c>
      <c r="E181" s="33">
        <v>100000</v>
      </c>
      <c r="F181" s="79"/>
      <c r="G181" s="32" t="s">
        <v>738</v>
      </c>
    </row>
    <row r="182" spans="1:7">
      <c r="A182" s="32" t="s">
        <v>929</v>
      </c>
      <c r="B182" s="71">
        <v>42369</v>
      </c>
      <c r="C182" s="32" t="s">
        <v>881</v>
      </c>
      <c r="D182" s="72">
        <v>30673</v>
      </c>
      <c r="E182" s="33">
        <v>100000</v>
      </c>
      <c r="F182" s="79"/>
      <c r="G182" s="32" t="s">
        <v>738</v>
      </c>
    </row>
    <row r="183" spans="1:7">
      <c r="A183" s="32" t="s">
        <v>930</v>
      </c>
      <c r="B183" s="71">
        <v>42369</v>
      </c>
      <c r="C183" s="32" t="s">
        <v>881</v>
      </c>
      <c r="D183" s="72">
        <v>30674</v>
      </c>
      <c r="E183" s="33">
        <v>58900</v>
      </c>
      <c r="F183" s="79"/>
      <c r="G183" s="32" t="s">
        <v>738</v>
      </c>
    </row>
    <row r="184" spans="1:7">
      <c r="A184" s="32" t="s">
        <v>931</v>
      </c>
      <c r="B184" s="71">
        <v>42369</v>
      </c>
      <c r="C184" s="32" t="s">
        <v>875</v>
      </c>
      <c r="D184" s="72">
        <v>30685</v>
      </c>
      <c r="E184" s="33">
        <v>52100</v>
      </c>
      <c r="F184" s="79"/>
      <c r="G184" s="32" t="s">
        <v>738</v>
      </c>
    </row>
    <row r="185" spans="1:7">
      <c r="A185" s="32" t="s">
        <v>932</v>
      </c>
      <c r="B185" s="71">
        <v>42373</v>
      </c>
      <c r="C185" s="32" t="s">
        <v>933</v>
      </c>
      <c r="D185" s="72">
        <v>30723</v>
      </c>
      <c r="E185" s="33">
        <v>10000</v>
      </c>
      <c r="F185" s="4">
        <v>1</v>
      </c>
      <c r="G185" s="32" t="s">
        <v>865</v>
      </c>
    </row>
    <row r="186" spans="1:7">
      <c r="A186" s="32" t="s">
        <v>934</v>
      </c>
      <c r="B186" s="71">
        <v>42378</v>
      </c>
      <c r="C186" s="32" t="s">
        <v>935</v>
      </c>
      <c r="D186" s="72">
        <v>30815</v>
      </c>
      <c r="E186" s="33">
        <v>10000</v>
      </c>
      <c r="F186" s="4">
        <v>14</v>
      </c>
      <c r="G186" s="32" t="s">
        <v>738</v>
      </c>
    </row>
    <row r="187" spans="1:7">
      <c r="A187" s="32" t="s">
        <v>936</v>
      </c>
      <c r="B187" s="71">
        <v>42379</v>
      </c>
      <c r="C187" s="32" t="s">
        <v>937</v>
      </c>
      <c r="D187" s="72">
        <v>30821</v>
      </c>
      <c r="E187" s="33">
        <v>5000</v>
      </c>
      <c r="F187" s="4">
        <v>3</v>
      </c>
      <c r="G187" s="32" t="s">
        <v>865</v>
      </c>
    </row>
    <row r="188" spans="1:7">
      <c r="A188" s="32" t="s">
        <v>938</v>
      </c>
      <c r="B188" s="71">
        <v>42383</v>
      </c>
      <c r="C188" s="32" t="s">
        <v>939</v>
      </c>
      <c r="D188" s="72">
        <v>30884</v>
      </c>
      <c r="E188" s="33">
        <v>6100</v>
      </c>
      <c r="F188" s="84"/>
      <c r="G188" s="32" t="s">
        <v>738</v>
      </c>
    </row>
    <row r="189" spans="1:7">
      <c r="A189" s="32" t="s">
        <v>940</v>
      </c>
      <c r="B189" s="71">
        <v>42383</v>
      </c>
      <c r="C189" s="32" t="s">
        <v>941</v>
      </c>
      <c r="D189" s="72">
        <v>30894</v>
      </c>
      <c r="E189" s="33">
        <v>163050</v>
      </c>
      <c r="F189" s="4">
        <v>13</v>
      </c>
      <c r="G189" s="32" t="s">
        <v>738</v>
      </c>
    </row>
    <row r="190" spans="1:7">
      <c r="A190" s="32" t="s">
        <v>942</v>
      </c>
      <c r="B190" s="71">
        <v>42384</v>
      </c>
      <c r="C190" s="32" t="s">
        <v>943</v>
      </c>
      <c r="D190" s="72">
        <v>30912</v>
      </c>
      <c r="E190" s="33">
        <v>20000</v>
      </c>
      <c r="F190" s="84"/>
      <c r="G190" s="32" t="s">
        <v>738</v>
      </c>
    </row>
    <row r="191" spans="1:7">
      <c r="A191" s="32" t="s">
        <v>944</v>
      </c>
      <c r="B191" s="71">
        <v>42392</v>
      </c>
      <c r="C191" s="32" t="s">
        <v>945</v>
      </c>
      <c r="D191" s="72">
        <v>31021</v>
      </c>
      <c r="E191" s="33">
        <v>10000</v>
      </c>
      <c r="F191" s="84"/>
      <c r="G191" s="32" t="s">
        <v>738</v>
      </c>
    </row>
    <row r="192" spans="1:7">
      <c r="A192" s="32" t="s">
        <v>946</v>
      </c>
      <c r="B192" s="71">
        <v>42392</v>
      </c>
      <c r="C192" s="32" t="s">
        <v>947</v>
      </c>
      <c r="D192" s="72">
        <v>31026</v>
      </c>
      <c r="E192" s="33">
        <v>5000</v>
      </c>
      <c r="F192" s="4">
        <v>4</v>
      </c>
      <c r="G192" s="32" t="s">
        <v>865</v>
      </c>
    </row>
    <row r="193" spans="1:7">
      <c r="A193" s="32" t="s">
        <v>948</v>
      </c>
      <c r="B193" s="71">
        <v>42396</v>
      </c>
      <c r="C193" s="32" t="s">
        <v>949</v>
      </c>
      <c r="D193" s="72">
        <v>31072</v>
      </c>
      <c r="E193" s="33">
        <v>20000</v>
      </c>
      <c r="F193" s="84"/>
      <c r="G193" s="32" t="s">
        <v>738</v>
      </c>
    </row>
    <row r="194" spans="1:7">
      <c r="A194" s="32" t="s">
        <v>950</v>
      </c>
      <c r="B194" s="71">
        <v>42397</v>
      </c>
      <c r="C194" s="32" t="s">
        <v>951</v>
      </c>
      <c r="D194" s="72">
        <v>31102</v>
      </c>
      <c r="E194" s="33">
        <v>5000</v>
      </c>
      <c r="F194" s="85"/>
      <c r="G194" s="32" t="s">
        <v>738</v>
      </c>
    </row>
    <row r="195" spans="1:7">
      <c r="A195" s="32" t="s">
        <v>952</v>
      </c>
      <c r="B195" s="71">
        <v>42397</v>
      </c>
      <c r="C195" s="32" t="s">
        <v>939</v>
      </c>
      <c r="D195" s="72">
        <v>31099</v>
      </c>
      <c r="E195" s="33">
        <v>20000</v>
      </c>
      <c r="F195" s="85"/>
      <c r="G195" s="32" t="s">
        <v>738</v>
      </c>
    </row>
    <row r="196" spans="1:7">
      <c r="A196" s="32" t="s">
        <v>953</v>
      </c>
      <c r="B196" s="71">
        <v>42398</v>
      </c>
      <c r="C196" s="32" t="s">
        <v>954</v>
      </c>
      <c r="D196" s="72">
        <v>31130</v>
      </c>
      <c r="E196" s="33">
        <v>100000</v>
      </c>
      <c r="F196" s="85"/>
      <c r="G196" s="32" t="s">
        <v>738</v>
      </c>
    </row>
    <row r="197" spans="1:7">
      <c r="A197" s="32" t="s">
        <v>955</v>
      </c>
      <c r="B197" s="71">
        <v>42399</v>
      </c>
      <c r="C197" s="32" t="s">
        <v>956</v>
      </c>
      <c r="D197" s="72">
        <v>31134</v>
      </c>
      <c r="E197" s="33">
        <v>20000</v>
      </c>
      <c r="F197" s="85"/>
      <c r="G197" s="32" t="s">
        <v>738</v>
      </c>
    </row>
    <row r="198" spans="1:7">
      <c r="A198" s="32" t="s">
        <v>957</v>
      </c>
      <c r="B198" s="71">
        <v>42400</v>
      </c>
      <c r="C198" s="32" t="s">
        <v>958</v>
      </c>
      <c r="D198" s="72">
        <v>31150</v>
      </c>
      <c r="E198" s="33">
        <v>21800</v>
      </c>
      <c r="F198" s="81">
        <v>9</v>
      </c>
      <c r="G198" s="32" t="s">
        <v>738</v>
      </c>
    </row>
    <row r="199" spans="1:7">
      <c r="A199" s="32"/>
      <c r="B199" s="71"/>
      <c r="C199" s="32"/>
      <c r="D199" s="72"/>
      <c r="E199" s="33"/>
      <c r="F199" s="86"/>
      <c r="G199" s="32"/>
    </row>
    <row r="200" spans="1:7">
      <c r="A200" s="48"/>
      <c r="B200" s="48"/>
      <c r="C200" s="48"/>
      <c r="D200" s="48"/>
      <c r="E200" s="87"/>
      <c r="F200" s="88"/>
      <c r="G200" s="48"/>
    </row>
    <row r="201" spans="1:7">
      <c r="A201" s="48"/>
      <c r="B201" s="48"/>
      <c r="C201" s="48"/>
      <c r="D201" s="93" t="s">
        <v>176</v>
      </c>
      <c r="E201" s="89">
        <f>+SUM(E82:E199)</f>
        <v>3422504.5</v>
      </c>
      <c r="F201" s="88"/>
      <c r="G201" s="48"/>
    </row>
    <row r="202" spans="1:7">
      <c r="A202" s="48"/>
      <c r="B202" s="48"/>
      <c r="C202" s="48"/>
      <c r="D202" s="93" t="s">
        <v>991</v>
      </c>
      <c r="E202" s="89">
        <v>3363441.75</v>
      </c>
      <c r="F202" s="88"/>
      <c r="G202" s="48"/>
    </row>
    <row r="203" spans="1:7">
      <c r="A203" s="48"/>
      <c r="B203" s="48"/>
      <c r="C203" s="48"/>
      <c r="D203" s="93" t="s">
        <v>992</v>
      </c>
      <c r="E203" s="89">
        <f>+E201-E202</f>
        <v>59062.75</v>
      </c>
      <c r="F203" s="88"/>
      <c r="G203" s="48"/>
    </row>
  </sheetData>
  <sortState ref="A7:C79">
    <sortCondition ref="A7:A79"/>
  </sortState>
  <pageMargins left="0.70866141732283472" right="0.70866141732283472" top="0.74803149606299213" bottom="0.74803149606299213" header="0.31496062992125984" footer="0.31496062992125984"/>
  <pageSetup scale="69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6"/>
  <sheetViews>
    <sheetView topLeftCell="A41" zoomScale="80" zoomScaleNormal="80" workbookViewId="0">
      <selection activeCell="E57" sqref="E57"/>
    </sheetView>
  </sheetViews>
  <sheetFormatPr baseColWidth="10" defaultRowHeight="15"/>
  <cols>
    <col min="1" max="1" width="14.5703125" bestFit="1" customWidth="1"/>
    <col min="2" max="2" width="41" bestFit="1" customWidth="1"/>
    <col min="3" max="3" width="43.140625" bestFit="1" customWidth="1"/>
    <col min="4" max="4" width="31.28515625" bestFit="1" customWidth="1"/>
    <col min="5" max="5" width="15.28515625" customWidth="1"/>
    <col min="6" max="6" width="3.140625" customWidth="1"/>
    <col min="7" max="7" width="23.85546875" bestFit="1" customWidth="1"/>
    <col min="8" max="8" width="13.140625" bestFit="1" customWidth="1"/>
  </cols>
  <sheetData>
    <row r="1" spans="1:10">
      <c r="A1" s="32"/>
      <c r="B1" s="32"/>
      <c r="C1" s="32"/>
      <c r="D1" s="32"/>
    </row>
    <row r="2" spans="1:10">
      <c r="A2" s="32"/>
      <c r="B2" s="39" t="s">
        <v>47</v>
      </c>
      <c r="C2" s="34"/>
      <c r="D2" s="34"/>
    </row>
    <row r="3" spans="1:10">
      <c r="A3" s="32"/>
      <c r="B3" s="39" t="s">
        <v>432</v>
      </c>
      <c r="C3" s="34"/>
      <c r="D3" s="34"/>
    </row>
    <row r="4" spans="1:10">
      <c r="A4" s="32"/>
      <c r="B4" s="39" t="s">
        <v>48</v>
      </c>
      <c r="C4" s="34"/>
      <c r="D4" s="34"/>
    </row>
    <row r="5" spans="1:10">
      <c r="A5" s="32"/>
      <c r="B5" s="40">
        <v>42644</v>
      </c>
      <c r="C5" s="35"/>
      <c r="D5" s="35"/>
    </row>
    <row r="6" spans="1:10">
      <c r="A6" s="32"/>
      <c r="B6" s="32"/>
      <c r="C6" s="32"/>
      <c r="D6" s="32"/>
    </row>
    <row r="7" spans="1:10">
      <c r="A7" s="4" t="s">
        <v>43</v>
      </c>
      <c r="B7" s="4" t="s">
        <v>44</v>
      </c>
      <c r="C7" s="4" t="s">
        <v>45</v>
      </c>
      <c r="D7" s="4" t="s">
        <v>46</v>
      </c>
    </row>
    <row r="8" spans="1:10">
      <c r="A8" s="32" t="s">
        <v>1</v>
      </c>
      <c r="B8" s="32" t="s">
        <v>109</v>
      </c>
      <c r="C8" s="33">
        <v>-5689.01</v>
      </c>
      <c r="D8" s="41" t="s">
        <v>728</v>
      </c>
      <c r="F8" s="32"/>
      <c r="G8" s="105"/>
      <c r="H8" s="105"/>
      <c r="I8" s="106"/>
      <c r="J8" s="33"/>
    </row>
    <row r="9" spans="1:10" s="32" customFormat="1">
      <c r="A9" s="109" t="s">
        <v>550</v>
      </c>
      <c r="B9" s="109" t="s">
        <v>1627</v>
      </c>
      <c r="C9" s="33">
        <v>432000</v>
      </c>
      <c r="D9" s="109" t="s">
        <v>729</v>
      </c>
      <c r="G9" s="105"/>
      <c r="H9" s="105"/>
      <c r="I9" s="106"/>
      <c r="J9" s="106"/>
    </row>
    <row r="10" spans="1:10" ht="15.75" customHeight="1">
      <c r="A10" s="32" t="s">
        <v>674</v>
      </c>
      <c r="B10" s="32" t="s">
        <v>675</v>
      </c>
      <c r="C10" s="33">
        <v>227400</v>
      </c>
      <c r="D10" s="32" t="s">
        <v>729</v>
      </c>
      <c r="F10" s="32"/>
      <c r="G10" s="105"/>
      <c r="H10" s="105"/>
      <c r="I10" s="106"/>
      <c r="J10" s="106"/>
    </row>
    <row r="11" spans="1:10">
      <c r="A11" s="32" t="s">
        <v>676</v>
      </c>
      <c r="B11" s="32" t="s">
        <v>677</v>
      </c>
      <c r="C11" s="33">
        <v>242600</v>
      </c>
      <c r="D11" s="32" t="s">
        <v>729</v>
      </c>
      <c r="F11" s="32"/>
      <c r="G11" s="105"/>
      <c r="H11" s="105"/>
      <c r="I11" s="106"/>
      <c r="J11" s="106"/>
    </row>
    <row r="12" spans="1:10">
      <c r="A12" s="32" t="s">
        <v>678</v>
      </c>
      <c r="B12" s="32" t="s">
        <v>679</v>
      </c>
      <c r="C12" s="33">
        <v>-5000</v>
      </c>
      <c r="D12" s="32" t="s">
        <v>729</v>
      </c>
      <c r="F12" s="32"/>
      <c r="G12" s="105"/>
      <c r="H12" s="105"/>
      <c r="I12" s="106"/>
      <c r="J12" s="106"/>
    </row>
    <row r="13" spans="1:10">
      <c r="A13" s="32" t="s">
        <v>680</v>
      </c>
      <c r="B13" s="32" t="s">
        <v>681</v>
      </c>
      <c r="C13" s="33">
        <v>-10000</v>
      </c>
      <c r="D13" s="32" t="s">
        <v>729</v>
      </c>
      <c r="F13" s="32"/>
      <c r="G13" s="105"/>
      <c r="H13" s="105"/>
      <c r="I13" s="106"/>
      <c r="J13" s="106"/>
    </row>
    <row r="14" spans="1:10" s="32" customFormat="1">
      <c r="A14" s="32" t="s">
        <v>1234</v>
      </c>
      <c r="B14" s="32" t="s">
        <v>1287</v>
      </c>
      <c r="C14" s="33">
        <v>-66500</v>
      </c>
      <c r="D14" s="109" t="s">
        <v>729</v>
      </c>
      <c r="G14" s="105"/>
      <c r="H14" s="105"/>
      <c r="I14" s="106"/>
      <c r="J14" s="106"/>
    </row>
    <row r="15" spans="1:10">
      <c r="A15" s="32" t="s">
        <v>682</v>
      </c>
      <c r="B15" s="32" t="s">
        <v>683</v>
      </c>
      <c r="C15" s="33">
        <v>219940</v>
      </c>
      <c r="D15" s="32" t="s">
        <v>729</v>
      </c>
      <c r="F15" s="32"/>
      <c r="G15" s="105"/>
      <c r="H15" s="105"/>
      <c r="I15" s="106"/>
      <c r="J15" s="106"/>
    </row>
    <row r="16" spans="1:10">
      <c r="A16" s="32" t="s">
        <v>684</v>
      </c>
      <c r="B16" s="32" t="s">
        <v>685</v>
      </c>
      <c r="C16" s="33">
        <v>336000</v>
      </c>
      <c r="D16" s="32" t="s">
        <v>729</v>
      </c>
      <c r="F16" s="32"/>
      <c r="G16" s="105"/>
      <c r="H16" s="105"/>
      <c r="I16" s="106"/>
      <c r="J16" s="106"/>
    </row>
    <row r="17" spans="1:10">
      <c r="A17" s="32" t="s">
        <v>686</v>
      </c>
      <c r="B17" s="32" t="s">
        <v>687</v>
      </c>
      <c r="C17" s="33">
        <v>-5000</v>
      </c>
      <c r="D17" s="32" t="s">
        <v>729</v>
      </c>
      <c r="F17" s="32"/>
      <c r="G17" s="105"/>
      <c r="H17" s="105"/>
      <c r="I17" s="106"/>
      <c r="J17" s="106"/>
    </row>
    <row r="18" spans="1:10">
      <c r="A18" s="32" t="s">
        <v>688</v>
      </c>
      <c r="B18" s="32" t="s">
        <v>689</v>
      </c>
      <c r="C18" s="33">
        <v>285000</v>
      </c>
      <c r="D18" s="32" t="s">
        <v>729</v>
      </c>
      <c r="F18" s="32"/>
      <c r="G18" s="105"/>
      <c r="H18" s="105"/>
      <c r="I18" s="106"/>
      <c r="J18" s="106"/>
    </row>
    <row r="19" spans="1:10">
      <c r="A19" s="32" t="s">
        <v>690</v>
      </c>
      <c r="B19" s="32" t="s">
        <v>691</v>
      </c>
      <c r="C19" s="33">
        <v>-10000</v>
      </c>
      <c r="D19" s="32" t="s">
        <v>729</v>
      </c>
      <c r="F19" s="32"/>
      <c r="G19" s="105"/>
      <c r="H19" s="105"/>
      <c r="I19" s="106"/>
      <c r="J19" s="106"/>
    </row>
    <row r="20" spans="1:10">
      <c r="A20" s="32" t="s">
        <v>692</v>
      </c>
      <c r="B20" s="32" t="s">
        <v>693</v>
      </c>
      <c r="C20" s="33">
        <v>180000</v>
      </c>
      <c r="D20" s="32" t="s">
        <v>729</v>
      </c>
      <c r="F20" s="32"/>
      <c r="G20" s="105"/>
      <c r="H20" s="105"/>
      <c r="I20" s="106"/>
      <c r="J20" s="106"/>
    </row>
    <row r="21" spans="1:10">
      <c r="A21" s="32" t="s">
        <v>694</v>
      </c>
      <c r="B21" s="32" t="s">
        <v>695</v>
      </c>
      <c r="C21" s="33">
        <v>38564.480000000003</v>
      </c>
      <c r="D21" s="9" t="s">
        <v>729</v>
      </c>
      <c r="E21" s="42"/>
      <c r="F21" s="32"/>
      <c r="G21" s="105"/>
      <c r="H21" s="105"/>
      <c r="I21" s="106"/>
      <c r="J21" s="106"/>
    </row>
    <row r="22" spans="1:10">
      <c r="A22" s="32" t="s">
        <v>696</v>
      </c>
      <c r="B22" s="32" t="s">
        <v>697</v>
      </c>
      <c r="C22" s="33">
        <v>-2000</v>
      </c>
      <c r="D22" s="41" t="s">
        <v>728</v>
      </c>
      <c r="F22" s="32"/>
      <c r="G22" s="105"/>
      <c r="H22" s="105"/>
      <c r="I22" s="106"/>
      <c r="J22" s="106"/>
    </row>
    <row r="23" spans="1:10">
      <c r="A23" s="32" t="s">
        <v>698</v>
      </c>
      <c r="B23" s="32" t="s">
        <v>699</v>
      </c>
      <c r="C23" s="33">
        <v>514800</v>
      </c>
      <c r="D23" s="32" t="s">
        <v>729</v>
      </c>
      <c r="F23" s="32"/>
      <c r="G23" s="105"/>
      <c r="H23" s="105"/>
      <c r="I23" s="106"/>
      <c r="J23" s="106"/>
    </row>
    <row r="24" spans="1:10" s="32" customFormat="1">
      <c r="A24" s="32" t="s">
        <v>1283</v>
      </c>
      <c r="B24" s="32" t="s">
        <v>1288</v>
      </c>
      <c r="C24" s="33">
        <v>-5000</v>
      </c>
      <c r="D24" s="109" t="s">
        <v>1422</v>
      </c>
      <c r="G24" s="105"/>
      <c r="H24" s="105"/>
      <c r="I24" s="106"/>
      <c r="J24" s="106"/>
    </row>
    <row r="25" spans="1:10">
      <c r="A25" s="32" t="s">
        <v>700</v>
      </c>
      <c r="B25" s="32" t="s">
        <v>701</v>
      </c>
      <c r="C25" s="33">
        <v>294900</v>
      </c>
      <c r="D25" s="32" t="s">
        <v>729</v>
      </c>
      <c r="F25" s="32"/>
      <c r="G25" s="105"/>
      <c r="H25" s="105"/>
      <c r="I25" s="106"/>
      <c r="J25" s="106"/>
    </row>
    <row r="26" spans="1:10">
      <c r="A26" s="32" t="s">
        <v>702</v>
      </c>
      <c r="B26" s="32" t="s">
        <v>703</v>
      </c>
      <c r="C26" s="33">
        <v>-50000</v>
      </c>
      <c r="D26" s="41" t="s">
        <v>728</v>
      </c>
      <c r="E26" s="41" t="s">
        <v>730</v>
      </c>
      <c r="F26" s="32"/>
      <c r="G26" s="105"/>
      <c r="H26" s="105"/>
      <c r="I26" s="106"/>
      <c r="J26" s="106"/>
    </row>
    <row r="27" spans="1:10">
      <c r="A27" s="32" t="s">
        <v>704</v>
      </c>
      <c r="B27" s="32" t="s">
        <v>705</v>
      </c>
      <c r="C27" s="33">
        <v>390261.73</v>
      </c>
      <c r="D27" s="32" t="s">
        <v>729</v>
      </c>
      <c r="F27" s="32"/>
      <c r="G27" s="105"/>
      <c r="H27" s="105"/>
      <c r="I27" s="106"/>
      <c r="J27" s="106"/>
    </row>
    <row r="28" spans="1:10">
      <c r="A28" s="32" t="s">
        <v>706</v>
      </c>
      <c r="B28" s="32" t="s">
        <v>707</v>
      </c>
      <c r="C28" s="33">
        <v>437900</v>
      </c>
      <c r="D28" s="32" t="s">
        <v>729</v>
      </c>
      <c r="F28" s="32"/>
      <c r="G28" s="105"/>
      <c r="H28" s="105"/>
      <c r="I28" s="106"/>
      <c r="J28" s="106"/>
    </row>
    <row r="29" spans="1:10">
      <c r="A29" s="32" t="s">
        <v>708</v>
      </c>
      <c r="B29" s="32" t="s">
        <v>709</v>
      </c>
      <c r="C29" s="33">
        <v>185700</v>
      </c>
      <c r="D29" s="32" t="s">
        <v>729</v>
      </c>
      <c r="F29" s="32"/>
      <c r="G29" s="105"/>
      <c r="H29" s="105"/>
      <c r="I29" s="106"/>
      <c r="J29" s="106"/>
    </row>
    <row r="30" spans="1:10">
      <c r="A30" s="32" t="s">
        <v>710</v>
      </c>
      <c r="B30" s="32" t="s">
        <v>711</v>
      </c>
      <c r="C30" s="33">
        <v>372500</v>
      </c>
      <c r="D30" s="41" t="s">
        <v>734</v>
      </c>
      <c r="F30" s="32"/>
      <c r="G30" s="105"/>
      <c r="H30" s="105"/>
      <c r="I30" s="106"/>
      <c r="J30" s="106"/>
    </row>
    <row r="31" spans="1:10">
      <c r="A31" s="32" t="s">
        <v>712</v>
      </c>
      <c r="B31" s="32" t="s">
        <v>713</v>
      </c>
      <c r="C31" s="33">
        <v>532648.36</v>
      </c>
      <c r="D31" s="32" t="s">
        <v>729</v>
      </c>
      <c r="F31" s="32"/>
      <c r="G31" s="105"/>
      <c r="H31" s="105"/>
      <c r="I31" s="106"/>
      <c r="J31" s="106"/>
    </row>
    <row r="32" spans="1:10">
      <c r="A32" s="32" t="s">
        <v>714</v>
      </c>
      <c r="B32" s="32" t="s">
        <v>715</v>
      </c>
      <c r="C32" s="33">
        <v>120100</v>
      </c>
      <c r="D32" s="41" t="s">
        <v>733</v>
      </c>
      <c r="F32" s="32"/>
      <c r="G32" s="105"/>
      <c r="H32" s="105"/>
      <c r="I32" s="106"/>
      <c r="J32" s="106"/>
    </row>
    <row r="33" spans="1:10">
      <c r="A33" s="32" t="s">
        <v>716</v>
      </c>
      <c r="B33" s="32" t="s">
        <v>717</v>
      </c>
      <c r="C33" s="33">
        <v>-20000</v>
      </c>
      <c r="D33" s="32" t="s">
        <v>729</v>
      </c>
      <c r="F33" s="32"/>
      <c r="G33" s="105"/>
      <c r="H33" s="105"/>
      <c r="I33" s="106"/>
      <c r="J33" s="106"/>
    </row>
    <row r="34" spans="1:10" s="32" customFormat="1">
      <c r="A34" s="32" t="s">
        <v>1289</v>
      </c>
      <c r="B34" s="32" t="s">
        <v>1290</v>
      </c>
      <c r="C34" s="33">
        <v>-76915.34</v>
      </c>
      <c r="D34" s="109" t="s">
        <v>729</v>
      </c>
      <c r="G34" s="105"/>
      <c r="H34" s="105"/>
      <c r="I34" s="106"/>
      <c r="J34" s="106"/>
    </row>
    <row r="35" spans="1:10" s="32" customFormat="1">
      <c r="A35" s="32" t="s">
        <v>1291</v>
      </c>
      <c r="B35" s="32" t="s">
        <v>1292</v>
      </c>
      <c r="C35" s="33">
        <v>-10000</v>
      </c>
      <c r="D35" s="109" t="s">
        <v>729</v>
      </c>
      <c r="G35" s="105"/>
      <c r="H35" s="105"/>
      <c r="I35" s="106"/>
      <c r="J35" s="106"/>
    </row>
    <row r="36" spans="1:10" s="32" customFormat="1">
      <c r="A36" s="32" t="s">
        <v>1293</v>
      </c>
      <c r="B36" s="32" t="s">
        <v>1294</v>
      </c>
      <c r="C36" s="33">
        <v>-100194.5</v>
      </c>
      <c r="D36" s="109" t="s">
        <v>729</v>
      </c>
      <c r="G36" s="105"/>
      <c r="H36" s="105"/>
      <c r="I36" s="106"/>
      <c r="J36" s="106"/>
    </row>
    <row r="37" spans="1:10" s="32" customFormat="1">
      <c r="A37" s="32" t="s">
        <v>1285</v>
      </c>
      <c r="B37" s="32" t="s">
        <v>1295</v>
      </c>
      <c r="C37" s="33">
        <v>-512000</v>
      </c>
      <c r="D37" s="109" t="s">
        <v>729</v>
      </c>
      <c r="G37" s="105"/>
      <c r="H37" s="105"/>
      <c r="I37" s="106"/>
      <c r="J37" s="106"/>
    </row>
    <row r="38" spans="1:10">
      <c r="A38" s="32" t="s">
        <v>1439</v>
      </c>
      <c r="B38" s="32" t="s">
        <v>1440</v>
      </c>
      <c r="C38" s="33">
        <v>6267.6</v>
      </c>
      <c r="D38" s="41" t="s">
        <v>1422</v>
      </c>
      <c r="F38" s="32"/>
      <c r="G38" s="105"/>
      <c r="H38" s="105"/>
      <c r="I38" s="106"/>
      <c r="J38" s="106"/>
    </row>
    <row r="39" spans="1:10">
      <c r="A39" s="32" t="s">
        <v>14</v>
      </c>
      <c r="B39" s="32" t="s">
        <v>253</v>
      </c>
      <c r="C39" s="33">
        <v>-5000</v>
      </c>
      <c r="D39" s="41" t="s">
        <v>728</v>
      </c>
      <c r="E39" s="42"/>
      <c r="F39" s="32"/>
      <c r="G39" s="105"/>
      <c r="H39" s="105"/>
      <c r="I39" s="106"/>
      <c r="J39" s="106"/>
    </row>
    <row r="40" spans="1:10">
      <c r="A40" s="32" t="s">
        <v>209</v>
      </c>
      <c r="B40" s="32" t="s">
        <v>210</v>
      </c>
      <c r="C40" s="33">
        <v>-9360</v>
      </c>
      <c r="D40" s="9" t="s">
        <v>729</v>
      </c>
      <c r="F40" s="32"/>
      <c r="G40" s="105"/>
      <c r="H40" s="105"/>
      <c r="I40" s="106"/>
      <c r="J40" s="106"/>
    </row>
    <row r="41" spans="1:10">
      <c r="A41" s="32" t="s">
        <v>1438</v>
      </c>
      <c r="B41" s="32" t="s">
        <v>1441</v>
      </c>
      <c r="C41" s="33">
        <v>-20000</v>
      </c>
      <c r="D41" s="41" t="s">
        <v>1422</v>
      </c>
      <c r="F41" s="32"/>
      <c r="G41" s="105"/>
      <c r="H41" s="105"/>
      <c r="I41" s="106"/>
      <c r="J41" s="106"/>
    </row>
    <row r="42" spans="1:10">
      <c r="A42" s="32" t="s">
        <v>718</v>
      </c>
      <c r="B42" s="32" t="s">
        <v>719</v>
      </c>
      <c r="C42" s="33">
        <v>-5000.0200000000004</v>
      </c>
      <c r="D42" s="41" t="s">
        <v>728</v>
      </c>
      <c r="E42" s="32"/>
      <c r="F42" s="32"/>
      <c r="G42" s="105"/>
      <c r="H42" s="105"/>
      <c r="I42" s="106"/>
      <c r="J42" s="106"/>
    </row>
    <row r="43" spans="1:10" s="32" customFormat="1">
      <c r="A43" s="32" t="s">
        <v>16</v>
      </c>
      <c r="B43" s="32" t="s">
        <v>317</v>
      </c>
      <c r="C43" s="14">
        <v>-5139.33</v>
      </c>
      <c r="D43" s="41" t="s">
        <v>728</v>
      </c>
      <c r="G43" s="105"/>
      <c r="H43" s="105"/>
      <c r="I43" s="106"/>
      <c r="J43" s="106"/>
    </row>
    <row r="44" spans="1:10" ht="14.25" customHeight="1">
      <c r="A44" s="32" t="s">
        <v>370</v>
      </c>
      <c r="B44" s="32" t="s">
        <v>371</v>
      </c>
      <c r="C44" s="32">
        <v>-818.58</v>
      </c>
      <c r="D44" s="43" t="s">
        <v>731</v>
      </c>
      <c r="E44" s="32"/>
      <c r="F44" s="32"/>
      <c r="G44" s="105"/>
      <c r="H44" s="105"/>
      <c r="I44" s="105"/>
      <c r="J44" s="106"/>
    </row>
    <row r="45" spans="1:10">
      <c r="A45" s="32" t="s">
        <v>417</v>
      </c>
      <c r="B45" s="32" t="s">
        <v>418</v>
      </c>
      <c r="C45" s="32">
        <v>-700</v>
      </c>
      <c r="D45" s="41" t="s">
        <v>1422</v>
      </c>
      <c r="E45" s="32"/>
      <c r="F45" s="32"/>
      <c r="G45" s="105"/>
      <c r="H45" s="105"/>
      <c r="I45" s="105"/>
      <c r="J45" s="106"/>
    </row>
    <row r="46" spans="1:10">
      <c r="A46" s="32" t="s">
        <v>21</v>
      </c>
      <c r="B46" s="32" t="s">
        <v>419</v>
      </c>
      <c r="C46" s="33">
        <v>-2890.52</v>
      </c>
      <c r="D46" s="41" t="s">
        <v>728</v>
      </c>
      <c r="E46" s="32"/>
      <c r="F46" s="32"/>
      <c r="G46" s="105"/>
      <c r="H46" s="105"/>
      <c r="I46" s="106"/>
      <c r="J46" s="106"/>
    </row>
    <row r="47" spans="1:10">
      <c r="A47" s="32" t="s">
        <v>31</v>
      </c>
      <c r="B47" s="32" t="s">
        <v>167</v>
      </c>
      <c r="C47" s="33">
        <v>-4000</v>
      </c>
      <c r="D47" s="41" t="s">
        <v>728</v>
      </c>
      <c r="E47" s="32"/>
      <c r="F47" s="32"/>
      <c r="G47" s="105"/>
      <c r="H47" s="105"/>
      <c r="I47" s="106"/>
      <c r="J47" s="106"/>
    </row>
    <row r="48" spans="1:10">
      <c r="A48" s="32" t="s">
        <v>666</v>
      </c>
      <c r="B48" s="32" t="s">
        <v>667</v>
      </c>
      <c r="C48" s="33">
        <v>-3000</v>
      </c>
      <c r="D48" s="32" t="s">
        <v>729</v>
      </c>
      <c r="E48" s="32"/>
      <c r="F48" s="32"/>
      <c r="G48" s="105"/>
      <c r="H48" s="105"/>
      <c r="I48" s="106"/>
      <c r="J48" s="106"/>
    </row>
    <row r="49" spans="1:10" s="105" customFormat="1">
      <c r="A49" s="105" t="s">
        <v>522</v>
      </c>
      <c r="B49" s="105" t="s">
        <v>523</v>
      </c>
      <c r="C49" s="106">
        <v>2247.09</v>
      </c>
      <c r="D49" s="43" t="s">
        <v>731</v>
      </c>
      <c r="I49" s="106"/>
      <c r="J49" s="106"/>
    </row>
    <row r="50" spans="1:10">
      <c r="A50" s="32" t="s">
        <v>542</v>
      </c>
      <c r="B50" s="32" t="s">
        <v>543</v>
      </c>
      <c r="C50" s="33">
        <v>-5117</v>
      </c>
      <c r="D50" s="41" t="s">
        <v>728</v>
      </c>
      <c r="E50" s="32"/>
      <c r="F50" s="32"/>
      <c r="G50" s="105"/>
      <c r="H50" s="105"/>
      <c r="I50" s="106"/>
      <c r="J50" s="106"/>
    </row>
    <row r="51" spans="1:10">
      <c r="A51" s="32" t="s">
        <v>720</v>
      </c>
      <c r="B51" s="32" t="s">
        <v>721</v>
      </c>
      <c r="C51" s="33">
        <v>311200</v>
      </c>
      <c r="D51" s="32" t="s">
        <v>729</v>
      </c>
      <c r="E51" s="32"/>
      <c r="F51" s="32"/>
      <c r="G51" s="105"/>
      <c r="H51" s="105"/>
      <c r="I51" s="106"/>
      <c r="J51" s="106"/>
    </row>
    <row r="52" spans="1:10">
      <c r="A52" s="32" t="s">
        <v>672</v>
      </c>
      <c r="B52" s="32" t="s">
        <v>673</v>
      </c>
      <c r="C52" s="33">
        <v>-40000</v>
      </c>
      <c r="D52" s="32" t="s">
        <v>729</v>
      </c>
      <c r="E52" s="32"/>
      <c r="F52" s="32"/>
      <c r="G52" s="105"/>
      <c r="H52" s="105"/>
      <c r="I52" s="106"/>
      <c r="J52" s="106"/>
    </row>
    <row r="53" spans="1:10">
      <c r="A53" s="32" t="s">
        <v>722</v>
      </c>
      <c r="B53" s="32" t="s">
        <v>723</v>
      </c>
      <c r="C53" s="33">
        <v>331200</v>
      </c>
      <c r="D53" s="32" t="s">
        <v>732</v>
      </c>
      <c r="E53" s="32"/>
      <c r="F53" s="32"/>
      <c r="G53" s="105"/>
      <c r="H53" s="105"/>
      <c r="I53" s="106"/>
      <c r="J53" s="106"/>
    </row>
    <row r="54" spans="1:10">
      <c r="A54" s="32" t="s">
        <v>724</v>
      </c>
      <c r="B54" s="32" t="s">
        <v>725</v>
      </c>
      <c r="C54" s="33">
        <v>-10000</v>
      </c>
      <c r="D54" s="41" t="s">
        <v>728</v>
      </c>
      <c r="E54" s="32"/>
      <c r="F54" s="32"/>
      <c r="G54" s="105"/>
      <c r="H54" s="105"/>
      <c r="I54" s="106"/>
      <c r="J54" s="106"/>
    </row>
    <row r="55" spans="1:10">
      <c r="A55" s="32" t="s">
        <v>726</v>
      </c>
      <c r="B55" s="32" t="s">
        <v>727</v>
      </c>
      <c r="C55" s="33">
        <v>223563</v>
      </c>
      <c r="D55" s="32" t="s">
        <v>729</v>
      </c>
      <c r="E55" s="32"/>
      <c r="F55" s="32"/>
      <c r="G55" s="105"/>
      <c r="H55" s="105"/>
      <c r="I55" s="106"/>
      <c r="J55" s="106"/>
    </row>
    <row r="56" spans="1:10">
      <c r="A56" s="32" t="s">
        <v>639</v>
      </c>
      <c r="B56" s="9" t="s">
        <v>640</v>
      </c>
      <c r="C56" s="95">
        <v>-1800</v>
      </c>
      <c r="D56" s="41" t="s">
        <v>728</v>
      </c>
      <c r="E56" s="32"/>
      <c r="F56" s="32"/>
      <c r="G56" s="105"/>
      <c r="H56" s="105"/>
      <c r="I56" s="106"/>
      <c r="J56" s="106"/>
    </row>
    <row r="57" spans="1:10">
      <c r="A57" s="32" t="s">
        <v>42</v>
      </c>
      <c r="B57" s="32" t="s">
        <v>172</v>
      </c>
      <c r="C57" s="33">
        <v>-1910812.19</v>
      </c>
      <c r="D57" s="33"/>
      <c r="E57" s="41"/>
      <c r="F57" s="32"/>
      <c r="G57" s="105"/>
      <c r="H57" s="105"/>
      <c r="I57" s="106"/>
      <c r="J57" s="106"/>
    </row>
    <row r="58" spans="1:10">
      <c r="A58" s="32"/>
      <c r="B58" s="44" t="s">
        <v>176</v>
      </c>
      <c r="C58" s="45">
        <f>+SUM(C8:C57)</f>
        <v>2782855.7699999991</v>
      </c>
      <c r="D58" s="41"/>
      <c r="E58" s="32"/>
      <c r="F58" s="32"/>
      <c r="G58" s="105"/>
      <c r="H58" s="105"/>
      <c r="I58" s="106"/>
      <c r="J58" s="106"/>
    </row>
    <row r="59" spans="1:10">
      <c r="A59" s="32"/>
      <c r="B59" s="9"/>
      <c r="C59" s="95"/>
      <c r="D59" s="41"/>
      <c r="E59" s="32"/>
      <c r="F59" s="32"/>
      <c r="G59" s="32"/>
      <c r="H59" s="33"/>
      <c r="I59" s="33"/>
    </row>
    <row r="60" spans="1:10">
      <c r="A60" s="32"/>
      <c r="B60" s="9"/>
      <c r="C60" s="95"/>
      <c r="D60" s="41"/>
      <c r="E60" s="32"/>
    </row>
    <row r="61" spans="1:10" hidden="1">
      <c r="A61" s="32" t="s">
        <v>42</v>
      </c>
      <c r="B61" s="9" t="s">
        <v>172</v>
      </c>
      <c r="C61" s="95">
        <v>-1912098.51</v>
      </c>
      <c r="D61" s="32"/>
      <c r="E61" s="32"/>
    </row>
    <row r="62" spans="1:10">
      <c r="C62" s="33"/>
    </row>
    <row r="63" spans="1:10">
      <c r="C63" s="33"/>
    </row>
    <row r="64" spans="1:10">
      <c r="A64" s="44" t="s">
        <v>42</v>
      </c>
    </row>
    <row r="65" spans="1:7">
      <c r="A65" s="48"/>
      <c r="B65" s="48"/>
      <c r="C65" s="48" t="s">
        <v>735</v>
      </c>
      <c r="D65" s="48"/>
      <c r="E65" s="49">
        <f>-82224.51</f>
        <v>-82224.509999999995</v>
      </c>
      <c r="F65" s="50"/>
      <c r="G65" s="48"/>
    </row>
    <row r="66" spans="1:7">
      <c r="A66" s="64" t="s">
        <v>754</v>
      </c>
      <c r="B66" s="65">
        <v>41995</v>
      </c>
      <c r="C66" s="64" t="s">
        <v>755</v>
      </c>
      <c r="D66" s="66">
        <v>25509</v>
      </c>
      <c r="E66" s="61">
        <v>944.19</v>
      </c>
      <c r="F66" s="55"/>
      <c r="G66" s="63" t="s">
        <v>738</v>
      </c>
    </row>
    <row r="67" spans="1:7">
      <c r="A67" s="64" t="s">
        <v>756</v>
      </c>
      <c r="B67" s="65">
        <v>41996</v>
      </c>
      <c r="C67" s="64" t="s">
        <v>757</v>
      </c>
      <c r="D67" s="66">
        <v>25553</v>
      </c>
      <c r="E67" s="61">
        <v>5000</v>
      </c>
      <c r="F67" s="62"/>
      <c r="G67" s="63" t="s">
        <v>738</v>
      </c>
    </row>
    <row r="68" spans="1:7">
      <c r="A68" s="64" t="s">
        <v>758</v>
      </c>
      <c r="B68" s="65">
        <v>42003</v>
      </c>
      <c r="C68" s="64" t="s">
        <v>759</v>
      </c>
      <c r="D68" s="66">
        <v>25638</v>
      </c>
      <c r="E68" s="61">
        <v>3000</v>
      </c>
      <c r="F68" s="62"/>
      <c r="G68" s="63" t="s">
        <v>738</v>
      </c>
    </row>
    <row r="69" spans="1:7">
      <c r="A69" s="64" t="s">
        <v>773</v>
      </c>
      <c r="B69" s="65">
        <v>42049</v>
      </c>
      <c r="C69" s="64" t="s">
        <v>774</v>
      </c>
      <c r="D69" s="67">
        <v>26205</v>
      </c>
      <c r="E69" s="61">
        <v>2000</v>
      </c>
      <c r="F69" s="62"/>
      <c r="G69" s="64" t="s">
        <v>738</v>
      </c>
    </row>
    <row r="70" spans="1:7">
      <c r="A70" s="32" t="s">
        <v>775</v>
      </c>
      <c r="B70" s="71">
        <v>42067</v>
      </c>
      <c r="C70" s="32" t="s">
        <v>776</v>
      </c>
      <c r="D70" s="72">
        <v>24202</v>
      </c>
      <c r="E70" s="49">
        <v>-3000</v>
      </c>
      <c r="F70" s="62"/>
      <c r="G70" s="32" t="s">
        <v>764</v>
      </c>
    </row>
    <row r="71" spans="1:7">
      <c r="A71" s="7" t="s">
        <v>777</v>
      </c>
      <c r="B71" s="68">
        <v>42503</v>
      </c>
      <c r="C71" s="7" t="s">
        <v>778</v>
      </c>
      <c r="D71" s="69">
        <v>24519</v>
      </c>
      <c r="E71" s="73">
        <v>9777.61</v>
      </c>
      <c r="F71" s="62"/>
      <c r="G71" s="7" t="s">
        <v>738</v>
      </c>
    </row>
    <row r="72" spans="1:7">
      <c r="A72" s="32" t="s">
        <v>781</v>
      </c>
      <c r="B72" s="71">
        <v>42159</v>
      </c>
      <c r="C72" s="32" t="s">
        <v>782</v>
      </c>
      <c r="D72" s="76">
        <v>27464</v>
      </c>
      <c r="E72" s="77">
        <v>2965.8</v>
      </c>
      <c r="F72" s="62"/>
      <c r="G72" s="32" t="s">
        <v>738</v>
      </c>
    </row>
    <row r="73" spans="1:7">
      <c r="A73" s="32" t="s">
        <v>783</v>
      </c>
      <c r="B73" s="71">
        <v>42159</v>
      </c>
      <c r="C73" s="32" t="s">
        <v>782</v>
      </c>
      <c r="D73" s="76">
        <v>27465</v>
      </c>
      <c r="E73" s="77">
        <v>834.2</v>
      </c>
      <c r="F73" s="62"/>
      <c r="G73" s="32" t="s">
        <v>738</v>
      </c>
    </row>
    <row r="74" spans="1:7">
      <c r="A74" s="32" t="s">
        <v>820</v>
      </c>
      <c r="B74" s="71">
        <v>42270</v>
      </c>
      <c r="C74" s="32" t="s">
        <v>819</v>
      </c>
      <c r="D74" s="72">
        <v>29044</v>
      </c>
      <c r="E74" s="14">
        <v>5800</v>
      </c>
      <c r="F74" s="79"/>
      <c r="G74" s="32" t="s">
        <v>738</v>
      </c>
    </row>
    <row r="75" spans="1:7">
      <c r="A75" s="32" t="s">
        <v>823</v>
      </c>
      <c r="B75" s="71">
        <v>42271</v>
      </c>
      <c r="C75" s="32" t="s">
        <v>824</v>
      </c>
      <c r="D75" s="72">
        <v>29072</v>
      </c>
      <c r="E75" s="14">
        <v>8120</v>
      </c>
      <c r="F75" s="79"/>
      <c r="G75" s="32" t="s">
        <v>738</v>
      </c>
    </row>
    <row r="76" spans="1:7">
      <c r="A76" s="32" t="s">
        <v>825</v>
      </c>
      <c r="B76" s="71">
        <v>42275</v>
      </c>
      <c r="C76" s="32" t="s">
        <v>826</v>
      </c>
      <c r="D76" s="72">
        <v>29105</v>
      </c>
      <c r="E76" s="7">
        <v>250</v>
      </c>
      <c r="F76" s="50"/>
      <c r="G76" s="32" t="s">
        <v>738</v>
      </c>
    </row>
    <row r="77" spans="1:7">
      <c r="A77" s="32" t="s">
        <v>830</v>
      </c>
      <c r="B77" s="71">
        <v>42286</v>
      </c>
      <c r="C77" s="32" t="s">
        <v>831</v>
      </c>
      <c r="D77" s="72">
        <v>29336</v>
      </c>
      <c r="E77" s="14">
        <v>1000</v>
      </c>
      <c r="F77" s="50"/>
      <c r="G77" s="32" t="s">
        <v>738</v>
      </c>
    </row>
    <row r="78" spans="1:7">
      <c r="A78" s="32" t="s">
        <v>834</v>
      </c>
      <c r="B78" s="71">
        <v>42296</v>
      </c>
      <c r="C78" s="32" t="s">
        <v>835</v>
      </c>
      <c r="D78" s="72">
        <v>29459</v>
      </c>
      <c r="E78" s="14">
        <v>4500</v>
      </c>
      <c r="F78" s="50"/>
      <c r="G78" s="32" t="s">
        <v>738</v>
      </c>
    </row>
    <row r="79" spans="1:7">
      <c r="A79" s="32" t="s">
        <v>838</v>
      </c>
      <c r="B79" s="71">
        <v>42304</v>
      </c>
      <c r="C79" s="32" t="s">
        <v>839</v>
      </c>
      <c r="D79" s="72">
        <v>29580</v>
      </c>
      <c r="E79" s="14">
        <v>4000</v>
      </c>
      <c r="F79" s="50"/>
      <c r="G79" s="32" t="s">
        <v>738</v>
      </c>
    </row>
    <row r="80" spans="1:7">
      <c r="A80" s="32" t="s">
        <v>736</v>
      </c>
      <c r="B80" s="71">
        <v>42312</v>
      </c>
      <c r="C80" s="32" t="s">
        <v>847</v>
      </c>
      <c r="D80" s="72">
        <v>29664</v>
      </c>
      <c r="E80" s="14">
        <v>10961</v>
      </c>
      <c r="F80" s="79"/>
      <c r="G80" s="32" t="s">
        <v>738</v>
      </c>
    </row>
    <row r="81" spans="1:7">
      <c r="A81" s="7" t="s">
        <v>848</v>
      </c>
      <c r="B81" s="68">
        <v>42314</v>
      </c>
      <c r="C81" s="7" t="s">
        <v>849</v>
      </c>
      <c r="D81" s="69">
        <v>29692</v>
      </c>
      <c r="E81" s="7">
        <v>2000</v>
      </c>
      <c r="F81" s="79"/>
      <c r="G81" s="7" t="s">
        <v>738</v>
      </c>
    </row>
    <row r="82" spans="1:7">
      <c r="A82" s="32" t="s">
        <v>850</v>
      </c>
      <c r="B82" s="71">
        <v>42315</v>
      </c>
      <c r="C82" s="32" t="s">
        <v>851</v>
      </c>
      <c r="D82" s="72">
        <v>29733</v>
      </c>
      <c r="E82" s="14">
        <v>1000</v>
      </c>
      <c r="F82" s="79"/>
      <c r="G82" s="32" t="s">
        <v>738</v>
      </c>
    </row>
    <row r="83" spans="1:7">
      <c r="A83" s="32" t="s">
        <v>852</v>
      </c>
      <c r="B83" s="71">
        <v>42320</v>
      </c>
      <c r="C83" s="32" t="s">
        <v>853</v>
      </c>
      <c r="D83" s="72">
        <v>29792</v>
      </c>
      <c r="E83" s="14">
        <v>10961</v>
      </c>
      <c r="F83" s="79"/>
      <c r="G83" s="32" t="s">
        <v>738</v>
      </c>
    </row>
    <row r="84" spans="1:7">
      <c r="A84" s="32" t="s">
        <v>863</v>
      </c>
      <c r="B84" s="71">
        <v>42324</v>
      </c>
      <c r="C84" s="32" t="s">
        <v>864</v>
      </c>
      <c r="D84" s="72">
        <v>29852</v>
      </c>
      <c r="E84" s="14">
        <v>2000</v>
      </c>
      <c r="F84" s="79"/>
      <c r="G84" s="32" t="s">
        <v>865</v>
      </c>
    </row>
    <row r="85" spans="1:7">
      <c r="A85" s="32" t="s">
        <v>889</v>
      </c>
      <c r="B85" s="71">
        <v>42342</v>
      </c>
      <c r="C85" s="32" t="s">
        <v>890</v>
      </c>
      <c r="D85" s="72">
        <v>30198</v>
      </c>
      <c r="E85" s="14">
        <v>2000</v>
      </c>
      <c r="F85" s="79"/>
      <c r="G85" s="32" t="s">
        <v>738</v>
      </c>
    </row>
    <row r="86" spans="1:7">
      <c r="A86" s="32" t="s">
        <v>891</v>
      </c>
      <c r="B86" s="71">
        <v>42348</v>
      </c>
      <c r="C86" s="32" t="s">
        <v>892</v>
      </c>
      <c r="D86" s="72">
        <v>30278</v>
      </c>
      <c r="E86" s="14">
        <v>2183.63</v>
      </c>
      <c r="F86" s="79"/>
      <c r="G86" s="32" t="s">
        <v>738</v>
      </c>
    </row>
    <row r="87" spans="1:7">
      <c r="A87" s="32" t="s">
        <v>919</v>
      </c>
      <c r="B87" s="71">
        <v>42366</v>
      </c>
      <c r="C87" s="32" t="s">
        <v>920</v>
      </c>
      <c r="D87" s="72">
        <v>30585</v>
      </c>
      <c r="E87" s="14">
        <v>3030.01</v>
      </c>
      <c r="F87" s="4"/>
      <c r="G87" s="32" t="s">
        <v>738</v>
      </c>
    </row>
    <row r="88" spans="1:7">
      <c r="A88" s="32" t="s">
        <v>944</v>
      </c>
      <c r="B88" s="71">
        <v>42392</v>
      </c>
      <c r="C88" s="32" t="s">
        <v>945</v>
      </c>
      <c r="D88" s="72">
        <v>31021</v>
      </c>
      <c r="E88" s="14">
        <v>10000</v>
      </c>
      <c r="F88" s="4"/>
      <c r="G88" s="32" t="s">
        <v>738</v>
      </c>
    </row>
    <row r="89" spans="1:7">
      <c r="A89" s="32" t="s">
        <v>950</v>
      </c>
      <c r="B89" s="71">
        <v>42397</v>
      </c>
      <c r="C89" s="32" t="s">
        <v>951</v>
      </c>
      <c r="D89" s="72">
        <v>31102</v>
      </c>
      <c r="E89" s="14">
        <v>5000</v>
      </c>
      <c r="F89" s="81"/>
      <c r="G89" s="32" t="s">
        <v>738</v>
      </c>
    </row>
    <row r="90" spans="1:7">
      <c r="A90" s="32" t="s">
        <v>955</v>
      </c>
      <c r="B90" s="71">
        <v>42399</v>
      </c>
      <c r="C90" s="32" t="s">
        <v>956</v>
      </c>
      <c r="D90" s="72">
        <v>31134</v>
      </c>
      <c r="E90" s="14">
        <v>20000</v>
      </c>
      <c r="F90" s="81"/>
      <c r="G90" s="32" t="s">
        <v>738</v>
      </c>
    </row>
    <row r="91" spans="1:7">
      <c r="A91" s="32" t="s">
        <v>961</v>
      </c>
      <c r="B91" s="71">
        <v>42402</v>
      </c>
      <c r="C91" s="32" t="s">
        <v>962</v>
      </c>
      <c r="D91" s="72">
        <v>31191</v>
      </c>
      <c r="E91" s="7">
        <v>8</v>
      </c>
      <c r="F91" s="81"/>
      <c r="G91" s="32" t="s">
        <v>865</v>
      </c>
    </row>
    <row r="92" spans="1:7">
      <c r="A92" s="32" t="s">
        <v>963</v>
      </c>
      <c r="B92" s="71">
        <v>42404</v>
      </c>
      <c r="C92" s="32" t="s">
        <v>964</v>
      </c>
      <c r="D92" s="72">
        <v>31215</v>
      </c>
      <c r="E92" s="14">
        <v>5000</v>
      </c>
      <c r="F92" s="81"/>
      <c r="G92" s="32" t="s">
        <v>738</v>
      </c>
    </row>
    <row r="93" spans="1:7">
      <c r="A93" s="32" t="s">
        <v>965</v>
      </c>
      <c r="B93" s="71">
        <v>42404</v>
      </c>
      <c r="C93" s="32" t="s">
        <v>966</v>
      </c>
      <c r="D93" s="72">
        <v>31225</v>
      </c>
      <c r="E93" s="14">
        <v>3000</v>
      </c>
      <c r="F93" s="81"/>
      <c r="G93" s="32" t="s">
        <v>738</v>
      </c>
    </row>
    <row r="94" spans="1:7">
      <c r="A94" s="32" t="s">
        <v>967</v>
      </c>
      <c r="B94" s="71">
        <v>42410</v>
      </c>
      <c r="C94" s="32" t="s">
        <v>968</v>
      </c>
      <c r="D94" s="72">
        <v>31288</v>
      </c>
      <c r="E94" s="14">
        <v>200000</v>
      </c>
      <c r="F94" s="81"/>
      <c r="G94" s="32" t="s">
        <v>738</v>
      </c>
    </row>
    <row r="95" spans="1:7">
      <c r="A95" s="32" t="s">
        <v>969</v>
      </c>
      <c r="B95" s="71">
        <v>42410</v>
      </c>
      <c r="C95" s="32" t="s">
        <v>968</v>
      </c>
      <c r="D95" s="72">
        <v>31289</v>
      </c>
      <c r="E95" s="14">
        <v>11000</v>
      </c>
      <c r="F95" s="81"/>
      <c r="G95" s="32" t="s">
        <v>738</v>
      </c>
    </row>
    <row r="96" spans="1:7">
      <c r="A96" s="32" t="s">
        <v>970</v>
      </c>
      <c r="B96" s="71">
        <v>42412</v>
      </c>
      <c r="C96" s="32" t="s">
        <v>971</v>
      </c>
      <c r="D96" s="72">
        <v>31334</v>
      </c>
      <c r="E96" s="14">
        <v>10000</v>
      </c>
      <c r="F96" s="81"/>
      <c r="G96" s="32" t="s">
        <v>738</v>
      </c>
    </row>
    <row r="97" spans="1:7">
      <c r="A97" s="32" t="s">
        <v>978</v>
      </c>
      <c r="B97" s="71">
        <v>42425</v>
      </c>
      <c r="C97" s="32" t="s">
        <v>979</v>
      </c>
      <c r="D97" s="72">
        <v>31521</v>
      </c>
      <c r="E97" s="14">
        <v>20000</v>
      </c>
      <c r="F97" s="81"/>
      <c r="G97" s="32" t="s">
        <v>738</v>
      </c>
    </row>
    <row r="98" spans="1:7">
      <c r="A98" s="32" t="s">
        <v>878</v>
      </c>
      <c r="B98" s="71">
        <v>42427</v>
      </c>
      <c r="C98" s="32" t="s">
        <v>982</v>
      </c>
      <c r="D98" s="72">
        <v>31553</v>
      </c>
      <c r="E98" s="14">
        <v>20000</v>
      </c>
      <c r="F98" s="81"/>
      <c r="G98" s="32" t="s">
        <v>738</v>
      </c>
    </row>
    <row r="99" spans="1:7">
      <c r="A99" s="32" t="s">
        <v>989</v>
      </c>
      <c r="B99" s="71">
        <v>42429</v>
      </c>
      <c r="C99" s="32" t="s">
        <v>990</v>
      </c>
      <c r="D99" s="72">
        <v>31598</v>
      </c>
      <c r="E99" s="14">
        <v>1000</v>
      </c>
      <c r="F99" s="81"/>
      <c r="G99" s="32" t="s">
        <v>738</v>
      </c>
    </row>
    <row r="100" spans="1:7">
      <c r="A100" s="32" t="s">
        <v>993</v>
      </c>
      <c r="B100" s="71">
        <v>42430</v>
      </c>
      <c r="C100" s="32" t="s">
        <v>994</v>
      </c>
      <c r="D100" s="72">
        <v>31622</v>
      </c>
      <c r="E100" s="14">
        <v>20000</v>
      </c>
      <c r="F100" s="81"/>
      <c r="G100" s="32" t="s">
        <v>738</v>
      </c>
    </row>
    <row r="101" spans="1:7">
      <c r="A101" s="32" t="s">
        <v>995</v>
      </c>
      <c r="B101" s="71">
        <v>42430</v>
      </c>
      <c r="C101" s="32" t="s">
        <v>996</v>
      </c>
      <c r="D101" s="72">
        <v>31623</v>
      </c>
      <c r="E101" s="14">
        <v>50000</v>
      </c>
      <c r="F101" s="81">
        <v>12</v>
      </c>
      <c r="G101" s="32" t="s">
        <v>738</v>
      </c>
    </row>
    <row r="102" spans="1:7">
      <c r="A102" s="32" t="s">
        <v>997</v>
      </c>
      <c r="B102" s="71">
        <v>42433</v>
      </c>
      <c r="C102" s="32" t="s">
        <v>998</v>
      </c>
      <c r="D102" s="72">
        <v>31665</v>
      </c>
      <c r="E102" s="14">
        <v>15000</v>
      </c>
      <c r="F102" s="81"/>
      <c r="G102" s="32" t="s">
        <v>738</v>
      </c>
    </row>
    <row r="103" spans="1:7">
      <c r="A103" s="32" t="s">
        <v>999</v>
      </c>
      <c r="B103" s="71">
        <v>42434</v>
      </c>
      <c r="C103" s="32" t="s">
        <v>1000</v>
      </c>
      <c r="D103" s="72">
        <v>31688</v>
      </c>
      <c r="E103" s="14">
        <v>10000</v>
      </c>
      <c r="F103" s="81"/>
      <c r="G103" s="32" t="s">
        <v>738</v>
      </c>
    </row>
    <row r="104" spans="1:7">
      <c r="A104" s="32" t="s">
        <v>1005</v>
      </c>
      <c r="B104" s="71">
        <v>42444</v>
      </c>
      <c r="C104" s="32" t="s">
        <v>1006</v>
      </c>
      <c r="D104" s="72">
        <v>31830</v>
      </c>
      <c r="E104" s="14">
        <v>5000</v>
      </c>
      <c r="F104" s="81">
        <v>13</v>
      </c>
      <c r="G104" s="32" t="s">
        <v>738</v>
      </c>
    </row>
    <row r="105" spans="1:7">
      <c r="A105" s="32" t="s">
        <v>1009</v>
      </c>
      <c r="B105" s="71">
        <v>42446</v>
      </c>
      <c r="C105" s="32" t="s">
        <v>1006</v>
      </c>
      <c r="D105" s="72">
        <v>31858</v>
      </c>
      <c r="E105" s="14">
        <v>15000</v>
      </c>
      <c r="F105" s="81">
        <v>13</v>
      </c>
      <c r="G105" s="32" t="s">
        <v>738</v>
      </c>
    </row>
    <row r="106" spans="1:7">
      <c r="A106" s="32" t="s">
        <v>1012</v>
      </c>
      <c r="B106" s="71">
        <v>42448</v>
      </c>
      <c r="C106" s="32" t="s">
        <v>1013</v>
      </c>
      <c r="D106" s="72">
        <v>31909</v>
      </c>
      <c r="E106" s="14">
        <v>14000</v>
      </c>
      <c r="F106" s="81"/>
      <c r="G106" s="32" t="s">
        <v>738</v>
      </c>
    </row>
    <row r="107" spans="1:7">
      <c r="A107" s="32" t="s">
        <v>739</v>
      </c>
      <c r="B107" s="71">
        <v>42452</v>
      </c>
      <c r="C107" s="32" t="s">
        <v>1014</v>
      </c>
      <c r="D107" s="72">
        <v>31941</v>
      </c>
      <c r="E107" s="14">
        <v>1000</v>
      </c>
      <c r="F107" s="81"/>
      <c r="G107" s="32" t="s">
        <v>738</v>
      </c>
    </row>
    <row r="108" spans="1:7">
      <c r="A108" s="32" t="s">
        <v>1017</v>
      </c>
      <c r="B108" s="71">
        <v>42458</v>
      </c>
      <c r="C108" s="32" t="s">
        <v>1018</v>
      </c>
      <c r="D108" s="72">
        <v>32016</v>
      </c>
      <c r="E108" s="14">
        <v>8537</v>
      </c>
      <c r="F108" s="81"/>
      <c r="G108" s="32" t="s">
        <v>738</v>
      </c>
    </row>
    <row r="109" spans="1:7">
      <c r="A109" s="32" t="s">
        <v>1032</v>
      </c>
      <c r="B109" s="71">
        <v>42472</v>
      </c>
      <c r="C109" s="32" t="s">
        <v>1033</v>
      </c>
      <c r="D109" s="72">
        <v>32261</v>
      </c>
      <c r="E109" s="14">
        <v>8537</v>
      </c>
      <c r="F109" s="81"/>
      <c r="G109" s="32" t="s">
        <v>738</v>
      </c>
    </row>
    <row r="110" spans="1:7">
      <c r="A110" s="32" t="s">
        <v>1045</v>
      </c>
      <c r="B110" s="71">
        <v>42488</v>
      </c>
      <c r="C110" s="32" t="s">
        <v>1046</v>
      </c>
      <c r="D110" s="72">
        <v>32477</v>
      </c>
      <c r="E110" s="7">
        <v>500</v>
      </c>
      <c r="F110" s="81"/>
      <c r="G110" s="32" t="s">
        <v>738</v>
      </c>
    </row>
    <row r="111" spans="1:7">
      <c r="A111" s="32" t="s">
        <v>1049</v>
      </c>
      <c r="B111" s="71">
        <v>42490</v>
      </c>
      <c r="C111" s="32" t="s">
        <v>1050</v>
      </c>
      <c r="D111" s="72">
        <v>32539</v>
      </c>
      <c r="E111" s="14">
        <v>20000</v>
      </c>
      <c r="F111" s="81"/>
      <c r="G111" s="32" t="s">
        <v>738</v>
      </c>
    </row>
    <row r="112" spans="1:7">
      <c r="A112" s="32" t="s">
        <v>1099</v>
      </c>
      <c r="B112" s="71">
        <v>42492</v>
      </c>
      <c r="C112" s="32" t="s">
        <v>1046</v>
      </c>
      <c r="D112" s="72">
        <v>32578</v>
      </c>
      <c r="E112" s="14">
        <v>4500</v>
      </c>
      <c r="F112" s="81"/>
      <c r="G112" s="32" t="s">
        <v>738</v>
      </c>
    </row>
    <row r="113" spans="1:7">
      <c r="A113" s="32" t="s">
        <v>1107</v>
      </c>
      <c r="B113" s="71">
        <v>42502</v>
      </c>
      <c r="C113" s="32" t="s">
        <v>1108</v>
      </c>
      <c r="D113" s="72">
        <v>32724</v>
      </c>
      <c r="E113" s="7">
        <v>500</v>
      </c>
      <c r="F113" s="81"/>
      <c r="G113" s="32" t="s">
        <v>738</v>
      </c>
    </row>
    <row r="114" spans="1:7">
      <c r="A114" s="32" t="s">
        <v>1109</v>
      </c>
      <c r="B114" s="71">
        <v>42502</v>
      </c>
      <c r="C114" s="32" t="s">
        <v>1110</v>
      </c>
      <c r="D114" s="72">
        <v>32738</v>
      </c>
      <c r="E114" s="14">
        <v>20000</v>
      </c>
      <c r="F114" s="81"/>
      <c r="G114" s="32" t="s">
        <v>738</v>
      </c>
    </row>
    <row r="115" spans="1:7">
      <c r="A115" s="32" t="s">
        <v>1111</v>
      </c>
      <c r="B115" s="71">
        <v>42509</v>
      </c>
      <c r="C115" s="32" t="s">
        <v>1112</v>
      </c>
      <c r="D115" s="72">
        <v>32828</v>
      </c>
      <c r="E115" s="14">
        <v>20000</v>
      </c>
      <c r="F115" s="81"/>
      <c r="G115" s="32" t="s">
        <v>738</v>
      </c>
    </row>
    <row r="116" spans="1:7">
      <c r="A116" s="32" t="s">
        <v>1121</v>
      </c>
      <c r="B116" s="71">
        <v>42515</v>
      </c>
      <c r="C116" s="32" t="s">
        <v>1122</v>
      </c>
      <c r="D116" s="72">
        <v>32960</v>
      </c>
      <c r="E116" s="14">
        <v>1547</v>
      </c>
      <c r="F116" s="81"/>
      <c r="G116" s="32" t="s">
        <v>865</v>
      </c>
    </row>
    <row r="117" spans="1:7">
      <c r="A117" s="32" t="s">
        <v>1123</v>
      </c>
      <c r="B117" s="71">
        <v>42516</v>
      </c>
      <c r="C117" s="32" t="s">
        <v>1124</v>
      </c>
      <c r="D117" s="72">
        <v>32974</v>
      </c>
      <c r="E117" s="14">
        <v>1500</v>
      </c>
      <c r="F117" s="81"/>
      <c r="G117" s="32" t="s">
        <v>738</v>
      </c>
    </row>
    <row r="118" spans="1:7">
      <c r="A118" s="32" t="s">
        <v>1127</v>
      </c>
      <c r="B118" s="71">
        <v>42517</v>
      </c>
      <c r="C118" s="32" t="s">
        <v>1128</v>
      </c>
      <c r="D118" s="72">
        <v>32992</v>
      </c>
      <c r="E118" s="14">
        <v>20000</v>
      </c>
      <c r="F118" s="81"/>
      <c r="G118" s="32" t="s">
        <v>738</v>
      </c>
    </row>
    <row r="119" spans="1:7">
      <c r="A119" s="32" t="s">
        <v>1129</v>
      </c>
      <c r="B119" s="71">
        <v>42521</v>
      </c>
      <c r="C119" s="32" t="s">
        <v>1130</v>
      </c>
      <c r="D119" s="72">
        <v>33073</v>
      </c>
      <c r="E119" s="14">
        <v>5000</v>
      </c>
      <c r="F119" s="81"/>
      <c r="G119" s="32" t="s">
        <v>738</v>
      </c>
    </row>
    <row r="120" spans="1:7">
      <c r="A120" s="32" t="s">
        <v>1138</v>
      </c>
      <c r="B120" s="71">
        <v>42533</v>
      </c>
      <c r="C120" s="32" t="s">
        <v>1139</v>
      </c>
      <c r="D120" s="72">
        <v>33270</v>
      </c>
      <c r="E120" s="14">
        <v>1000</v>
      </c>
      <c r="F120" s="85"/>
      <c r="G120" s="32" t="s">
        <v>738</v>
      </c>
    </row>
    <row r="121" spans="1:7">
      <c r="A121" s="32" t="s">
        <v>1140</v>
      </c>
      <c r="B121" s="71">
        <v>42538</v>
      </c>
      <c r="C121" s="32" t="s">
        <v>1000</v>
      </c>
      <c r="D121" s="72">
        <v>33379</v>
      </c>
      <c r="E121" s="14">
        <v>100000</v>
      </c>
      <c r="F121" s="85"/>
      <c r="G121" s="32" t="s">
        <v>738</v>
      </c>
    </row>
    <row r="122" spans="1:7">
      <c r="A122" s="32" t="s">
        <v>1142</v>
      </c>
      <c r="B122" s="71">
        <v>42544</v>
      </c>
      <c r="C122" s="32" t="s">
        <v>1143</v>
      </c>
      <c r="D122" s="72">
        <v>33482</v>
      </c>
      <c r="E122" s="14">
        <v>20000</v>
      </c>
      <c r="F122" s="85"/>
      <c r="G122" s="32" t="s">
        <v>738</v>
      </c>
    </row>
    <row r="123" spans="1:7">
      <c r="A123" s="32" t="s">
        <v>1156</v>
      </c>
      <c r="B123" s="71">
        <v>42557</v>
      </c>
      <c r="C123" s="32" t="s">
        <v>1157</v>
      </c>
      <c r="D123" s="72">
        <v>33732</v>
      </c>
      <c r="E123" s="14">
        <v>5000</v>
      </c>
      <c r="F123" s="85">
        <v>19</v>
      </c>
      <c r="G123" s="32" t="s">
        <v>738</v>
      </c>
    </row>
    <row r="124" spans="1:7">
      <c r="A124" s="32" t="s">
        <v>1161</v>
      </c>
      <c r="B124" s="71">
        <v>42558</v>
      </c>
      <c r="C124" s="32" t="s">
        <v>1162</v>
      </c>
      <c r="D124" s="72">
        <v>33741</v>
      </c>
      <c r="E124" s="14">
        <v>230000</v>
      </c>
      <c r="F124" s="85"/>
      <c r="G124" s="32" t="s">
        <v>738</v>
      </c>
    </row>
    <row r="125" spans="1:7">
      <c r="A125" s="32" t="s">
        <v>1163</v>
      </c>
      <c r="B125" s="71">
        <v>42560</v>
      </c>
      <c r="C125" s="32" t="s">
        <v>1164</v>
      </c>
      <c r="D125" s="72">
        <v>33770</v>
      </c>
      <c r="E125" s="14">
        <v>3000</v>
      </c>
      <c r="F125" s="85"/>
      <c r="G125" s="32" t="s">
        <v>738</v>
      </c>
    </row>
    <row r="126" spans="1:7">
      <c r="A126" s="32" t="s">
        <v>1165</v>
      </c>
      <c r="B126" s="71">
        <v>42566</v>
      </c>
      <c r="C126" s="32" t="s">
        <v>1166</v>
      </c>
      <c r="D126" s="72">
        <v>33860</v>
      </c>
      <c r="E126" s="14">
        <v>5000</v>
      </c>
      <c r="F126" s="81"/>
      <c r="G126" s="32" t="s">
        <v>738</v>
      </c>
    </row>
    <row r="127" spans="1:7">
      <c r="A127" s="32" t="s">
        <v>1169</v>
      </c>
      <c r="B127" s="71">
        <v>42573</v>
      </c>
      <c r="C127" s="32" t="s">
        <v>1170</v>
      </c>
      <c r="D127" s="72">
        <v>33974</v>
      </c>
      <c r="E127" s="14">
        <v>5000</v>
      </c>
      <c r="F127" s="81"/>
      <c r="G127" s="32" t="s">
        <v>865</v>
      </c>
    </row>
    <row r="128" spans="1:7">
      <c r="A128" s="32" t="s">
        <v>1172</v>
      </c>
      <c r="B128" s="71">
        <v>42573</v>
      </c>
      <c r="C128" s="32" t="s">
        <v>1173</v>
      </c>
      <c r="D128" s="72">
        <v>33983</v>
      </c>
      <c r="E128" s="14">
        <v>5000</v>
      </c>
      <c r="F128" s="81"/>
      <c r="G128" s="32" t="s">
        <v>738</v>
      </c>
    </row>
    <row r="129" spans="1:7">
      <c r="A129" s="32" t="s">
        <v>1180</v>
      </c>
      <c r="B129" s="71">
        <v>42577</v>
      </c>
      <c r="C129" s="32" t="s">
        <v>1181</v>
      </c>
      <c r="D129" s="72">
        <v>34030</v>
      </c>
      <c r="E129" s="14">
        <v>1000</v>
      </c>
      <c r="F129" s="81"/>
      <c r="G129" s="32" t="s">
        <v>738</v>
      </c>
    </row>
    <row r="130" spans="1:7">
      <c r="A130" s="32" t="s">
        <v>1182</v>
      </c>
      <c r="B130" s="71">
        <v>42578</v>
      </c>
      <c r="C130" s="32" t="s">
        <v>1183</v>
      </c>
      <c r="D130" s="72">
        <v>34065</v>
      </c>
      <c r="E130" s="7">
        <v>175</v>
      </c>
      <c r="F130" s="81"/>
      <c r="G130" s="32" t="s">
        <v>738</v>
      </c>
    </row>
    <row r="131" spans="1:7">
      <c r="A131" s="32" t="s">
        <v>1188</v>
      </c>
      <c r="B131" s="71">
        <v>42580</v>
      </c>
      <c r="C131" s="32" t="s">
        <v>1189</v>
      </c>
      <c r="D131" s="72">
        <v>34090</v>
      </c>
      <c r="E131" s="14">
        <v>1000</v>
      </c>
      <c r="F131" s="81"/>
      <c r="G131" s="32" t="s">
        <v>738</v>
      </c>
    </row>
    <row r="132" spans="1:7">
      <c r="A132" s="32" t="s">
        <v>1193</v>
      </c>
      <c r="B132" s="71">
        <v>42580</v>
      </c>
      <c r="C132" s="32" t="s">
        <v>1194</v>
      </c>
      <c r="D132" s="72">
        <v>34113</v>
      </c>
      <c r="E132" s="14">
        <v>5000</v>
      </c>
      <c r="F132" s="81"/>
      <c r="G132" s="32" t="s">
        <v>738</v>
      </c>
    </row>
    <row r="133" spans="1:7">
      <c r="A133" s="32" t="s">
        <v>1199</v>
      </c>
      <c r="B133" s="71">
        <v>42582</v>
      </c>
      <c r="C133" s="32" t="s">
        <v>1162</v>
      </c>
      <c r="D133" s="72">
        <v>34138</v>
      </c>
      <c r="E133" s="14">
        <v>100000</v>
      </c>
      <c r="F133" s="81"/>
      <c r="G133" s="32" t="s">
        <v>738</v>
      </c>
    </row>
    <row r="134" spans="1:7">
      <c r="A134" s="32" t="s">
        <v>1200</v>
      </c>
      <c r="B134" s="71">
        <v>42582</v>
      </c>
      <c r="C134" s="32" t="s">
        <v>1201</v>
      </c>
      <c r="D134" s="72">
        <v>34140</v>
      </c>
      <c r="E134" s="14">
        <v>20000</v>
      </c>
      <c r="F134" s="81"/>
      <c r="G134" s="32" t="s">
        <v>738</v>
      </c>
    </row>
    <row r="135" spans="1:7">
      <c r="A135" s="32" t="s">
        <v>1204</v>
      </c>
      <c r="B135" s="71">
        <v>42584</v>
      </c>
      <c r="C135" s="32" t="s">
        <v>1205</v>
      </c>
      <c r="D135" s="72">
        <v>34200</v>
      </c>
      <c r="E135" s="14">
        <v>10000</v>
      </c>
      <c r="F135" s="81"/>
      <c r="G135" s="32" t="s">
        <v>738</v>
      </c>
    </row>
    <row r="136" spans="1:7">
      <c r="A136" s="32" t="s">
        <v>1206</v>
      </c>
      <c r="B136" s="71">
        <v>42586</v>
      </c>
      <c r="C136" s="32" t="s">
        <v>1194</v>
      </c>
      <c r="D136" s="72">
        <v>34246</v>
      </c>
      <c r="E136" s="14">
        <v>5000</v>
      </c>
      <c r="F136" s="81"/>
      <c r="G136" s="32" t="s">
        <v>738</v>
      </c>
    </row>
    <row r="137" spans="1:7">
      <c r="A137" s="32" t="s">
        <v>1208</v>
      </c>
      <c r="B137" s="71">
        <v>42587</v>
      </c>
      <c r="C137" s="32" t="s">
        <v>1209</v>
      </c>
      <c r="D137" s="72">
        <v>34270</v>
      </c>
      <c r="E137" s="14">
        <v>2000</v>
      </c>
      <c r="F137" s="81"/>
      <c r="G137" s="32" t="s">
        <v>738</v>
      </c>
    </row>
    <row r="138" spans="1:7">
      <c r="A138" s="32" t="s">
        <v>1214</v>
      </c>
      <c r="B138" s="71">
        <v>42592</v>
      </c>
      <c r="C138" s="32" t="s">
        <v>1215</v>
      </c>
      <c r="D138" s="72">
        <v>34330</v>
      </c>
      <c r="E138" s="14">
        <v>7000</v>
      </c>
      <c r="F138" s="81"/>
      <c r="G138" s="32" t="s">
        <v>738</v>
      </c>
    </row>
    <row r="139" spans="1:7">
      <c r="A139" s="32" t="s">
        <v>1216</v>
      </c>
      <c r="B139" s="71">
        <v>42595</v>
      </c>
      <c r="C139" s="32" t="s">
        <v>1217</v>
      </c>
      <c r="D139" s="72">
        <v>34386</v>
      </c>
      <c r="E139" s="14">
        <v>200000</v>
      </c>
      <c r="F139" s="81"/>
      <c r="G139" s="32" t="s">
        <v>738</v>
      </c>
    </row>
    <row r="140" spans="1:7">
      <c r="A140" s="32" t="s">
        <v>1228</v>
      </c>
      <c r="B140" s="71">
        <v>42612</v>
      </c>
      <c r="C140" s="32" t="s">
        <v>1229</v>
      </c>
      <c r="D140" s="72">
        <v>34685</v>
      </c>
      <c r="E140" s="14">
        <v>20000</v>
      </c>
      <c r="F140" s="81"/>
      <c r="G140" s="32" t="s">
        <v>738</v>
      </c>
    </row>
    <row r="141" spans="1:7">
      <c r="A141" s="32" t="s">
        <v>1230</v>
      </c>
      <c r="B141" s="71">
        <v>42612</v>
      </c>
      <c r="C141" s="32" t="s">
        <v>1231</v>
      </c>
      <c r="D141" s="72">
        <v>34691</v>
      </c>
      <c r="E141" s="14">
        <v>5000</v>
      </c>
      <c r="F141" s="81">
        <v>2</v>
      </c>
      <c r="G141" s="32" t="s">
        <v>738</v>
      </c>
    </row>
    <row r="142" spans="1:7">
      <c r="A142" s="32" t="s">
        <v>1232</v>
      </c>
      <c r="B142" s="71">
        <v>42613</v>
      </c>
      <c r="C142" s="32" t="s">
        <v>1233</v>
      </c>
      <c r="D142" s="72">
        <v>34711</v>
      </c>
      <c r="E142" s="14">
        <v>20000</v>
      </c>
      <c r="F142" s="81">
        <v>17</v>
      </c>
      <c r="G142" s="32" t="s">
        <v>738</v>
      </c>
    </row>
    <row r="143" spans="1:7">
      <c r="A143" s="32" t="s">
        <v>804</v>
      </c>
      <c r="B143" s="71">
        <v>42245</v>
      </c>
      <c r="C143" s="32" t="s">
        <v>805</v>
      </c>
      <c r="D143" s="72">
        <v>28679</v>
      </c>
      <c r="E143" s="14">
        <f>14152.12-12200.1</f>
        <v>1952.0200000000004</v>
      </c>
      <c r="F143" s="81"/>
      <c r="G143" s="32" t="s">
        <v>738</v>
      </c>
    </row>
    <row r="144" spans="1:7">
      <c r="A144" s="32" t="s">
        <v>1239</v>
      </c>
      <c r="B144" s="71">
        <v>42618</v>
      </c>
      <c r="C144" s="32" t="s">
        <v>1240</v>
      </c>
      <c r="D144" s="72">
        <v>34799</v>
      </c>
      <c r="E144" s="14">
        <v>5000</v>
      </c>
      <c r="F144" s="81"/>
      <c r="G144" s="32" t="s">
        <v>738</v>
      </c>
    </row>
    <row r="145" spans="1:7">
      <c r="A145" s="32" t="s">
        <v>1241</v>
      </c>
      <c r="B145" s="71">
        <v>42618</v>
      </c>
      <c r="C145" s="32" t="s">
        <v>1242</v>
      </c>
      <c r="D145" s="72">
        <v>34804</v>
      </c>
      <c r="E145" s="14">
        <v>5000</v>
      </c>
      <c r="F145" s="81"/>
      <c r="G145" s="32" t="s">
        <v>738</v>
      </c>
    </row>
    <row r="146" spans="1:7">
      <c r="A146" s="32" t="s">
        <v>1248</v>
      </c>
      <c r="B146" s="71">
        <v>42622</v>
      </c>
      <c r="C146" s="32" t="s">
        <v>812</v>
      </c>
      <c r="D146" s="72">
        <v>34879</v>
      </c>
      <c r="E146" s="14">
        <v>5000</v>
      </c>
      <c r="F146" s="81"/>
      <c r="G146" s="32" t="s">
        <v>738</v>
      </c>
    </row>
    <row r="147" spans="1:7">
      <c r="A147" s="32" t="s">
        <v>1249</v>
      </c>
      <c r="B147" s="71">
        <v>42626</v>
      </c>
      <c r="C147" s="32" t="s">
        <v>1250</v>
      </c>
      <c r="D147" s="72">
        <v>34919</v>
      </c>
      <c r="E147" s="14">
        <v>20000</v>
      </c>
      <c r="F147" s="81"/>
      <c r="G147" s="32" t="s">
        <v>738</v>
      </c>
    </row>
    <row r="148" spans="1:7">
      <c r="A148" s="32" t="s">
        <v>1035</v>
      </c>
      <c r="B148" s="71">
        <v>42626</v>
      </c>
      <c r="C148" s="32" t="s">
        <v>1251</v>
      </c>
      <c r="D148" s="72">
        <v>34927</v>
      </c>
      <c r="E148" s="7">
        <v>500</v>
      </c>
      <c r="F148" s="81">
        <v>1</v>
      </c>
      <c r="G148" s="32" t="s">
        <v>738</v>
      </c>
    </row>
    <row r="149" spans="1:7">
      <c r="A149" s="32" t="s">
        <v>1252</v>
      </c>
      <c r="B149" s="71">
        <v>42628</v>
      </c>
      <c r="C149" s="32" t="s">
        <v>1253</v>
      </c>
      <c r="D149" s="72">
        <v>34949</v>
      </c>
      <c r="E149" s="14">
        <v>20000</v>
      </c>
      <c r="F149" s="81">
        <v>11</v>
      </c>
      <c r="G149" s="32" t="s">
        <v>738</v>
      </c>
    </row>
    <row r="150" spans="1:7">
      <c r="A150" s="32" t="s">
        <v>1254</v>
      </c>
      <c r="B150" s="71">
        <v>42632</v>
      </c>
      <c r="C150" s="32" t="s">
        <v>1255</v>
      </c>
      <c r="D150" s="72">
        <v>34966</v>
      </c>
      <c r="E150" s="14">
        <v>1000</v>
      </c>
      <c r="F150" s="81"/>
      <c r="G150" s="32" t="s">
        <v>738</v>
      </c>
    </row>
    <row r="151" spans="1:7">
      <c r="A151" s="32" t="s">
        <v>1256</v>
      </c>
      <c r="B151" s="71">
        <v>42633</v>
      </c>
      <c r="C151" s="32" t="s">
        <v>1257</v>
      </c>
      <c r="D151" s="72">
        <v>34982</v>
      </c>
      <c r="E151" s="14">
        <v>10000</v>
      </c>
      <c r="F151" s="81"/>
      <c r="G151" s="32" t="s">
        <v>738</v>
      </c>
    </row>
    <row r="152" spans="1:7">
      <c r="A152" s="32" t="s">
        <v>1258</v>
      </c>
      <c r="B152" s="71">
        <v>42633</v>
      </c>
      <c r="C152" s="32" t="s">
        <v>1259</v>
      </c>
      <c r="D152" s="72">
        <v>34985</v>
      </c>
      <c r="E152" s="14">
        <v>1000</v>
      </c>
      <c r="F152" s="81"/>
      <c r="G152" s="32" t="s">
        <v>738</v>
      </c>
    </row>
    <row r="153" spans="1:7">
      <c r="A153" s="32" t="s">
        <v>1260</v>
      </c>
      <c r="B153" s="71">
        <v>42633</v>
      </c>
      <c r="C153" s="32" t="s">
        <v>1261</v>
      </c>
      <c r="D153" s="72">
        <v>34997</v>
      </c>
      <c r="E153" s="14">
        <v>2000</v>
      </c>
      <c r="F153" s="81">
        <v>8</v>
      </c>
      <c r="G153" s="32" t="s">
        <v>738</v>
      </c>
    </row>
    <row r="154" spans="1:7">
      <c r="A154" s="32" t="s">
        <v>1262</v>
      </c>
      <c r="B154" s="71">
        <v>42633</v>
      </c>
      <c r="C154" s="32" t="s">
        <v>1263</v>
      </c>
      <c r="D154" s="72">
        <v>35001</v>
      </c>
      <c r="E154" s="14">
        <v>19000</v>
      </c>
      <c r="F154" s="81">
        <v>5</v>
      </c>
      <c r="G154" s="32" t="s">
        <v>738</v>
      </c>
    </row>
    <row r="155" spans="1:7">
      <c r="A155" s="32" t="s">
        <v>1264</v>
      </c>
      <c r="B155" s="71">
        <v>42634</v>
      </c>
      <c r="C155" s="32" t="s">
        <v>1265</v>
      </c>
      <c r="D155" s="72">
        <v>35006</v>
      </c>
      <c r="E155" s="7">
        <v>7</v>
      </c>
      <c r="F155" s="81"/>
      <c r="G155" s="32" t="s">
        <v>738</v>
      </c>
    </row>
    <row r="156" spans="1:7">
      <c r="A156" s="32" t="s">
        <v>1266</v>
      </c>
      <c r="B156" s="71">
        <v>42634</v>
      </c>
      <c r="C156" s="32" t="s">
        <v>1263</v>
      </c>
      <c r="D156" s="72">
        <v>35008</v>
      </c>
      <c r="E156" s="14">
        <v>1000</v>
      </c>
      <c r="F156" s="81">
        <v>5</v>
      </c>
      <c r="G156" s="32" t="s">
        <v>738</v>
      </c>
    </row>
    <row r="157" spans="1:7">
      <c r="A157" s="32" t="s">
        <v>1267</v>
      </c>
      <c r="B157" s="71">
        <v>42634</v>
      </c>
      <c r="C157" s="32" t="s">
        <v>1268</v>
      </c>
      <c r="D157" s="72">
        <v>35020</v>
      </c>
      <c r="E157" s="14">
        <v>1000</v>
      </c>
      <c r="F157" s="81"/>
      <c r="G157" s="32" t="s">
        <v>738</v>
      </c>
    </row>
    <row r="158" spans="1:7">
      <c r="A158" s="32" t="s">
        <v>1269</v>
      </c>
      <c r="B158" s="71">
        <v>42635</v>
      </c>
      <c r="C158" s="32" t="s">
        <v>1270</v>
      </c>
      <c r="D158" s="72">
        <v>35028</v>
      </c>
      <c r="E158" s="14">
        <v>3000</v>
      </c>
      <c r="F158" s="81">
        <v>4</v>
      </c>
      <c r="G158" s="32" t="s">
        <v>738</v>
      </c>
    </row>
    <row r="159" spans="1:7">
      <c r="A159" s="32" t="s">
        <v>1271</v>
      </c>
      <c r="B159" s="71">
        <v>42637</v>
      </c>
      <c r="C159" s="32" t="s">
        <v>1217</v>
      </c>
      <c r="D159" s="72">
        <v>35070</v>
      </c>
      <c r="E159" s="14">
        <v>34000</v>
      </c>
      <c r="F159" s="81"/>
      <c r="G159" s="32" t="s">
        <v>738</v>
      </c>
    </row>
    <row r="160" spans="1:7">
      <c r="A160" s="32" t="s">
        <v>1272</v>
      </c>
      <c r="B160" s="71">
        <v>42638</v>
      </c>
      <c r="C160" s="32" t="s">
        <v>1273</v>
      </c>
      <c r="D160" s="72">
        <v>35077</v>
      </c>
      <c r="E160" s="14">
        <v>1000</v>
      </c>
      <c r="F160" s="81"/>
      <c r="G160" s="32" t="s">
        <v>738</v>
      </c>
    </row>
    <row r="161" spans="1:7">
      <c r="A161" s="32" t="s">
        <v>916</v>
      </c>
      <c r="B161" s="71">
        <v>42640</v>
      </c>
      <c r="C161" s="32" t="s">
        <v>1274</v>
      </c>
      <c r="D161" s="72">
        <v>35107</v>
      </c>
      <c r="E161" s="14">
        <v>20000</v>
      </c>
      <c r="F161" s="81">
        <v>18</v>
      </c>
      <c r="G161" s="32" t="s">
        <v>738</v>
      </c>
    </row>
    <row r="162" spans="1:7">
      <c r="A162" s="32" t="s">
        <v>957</v>
      </c>
      <c r="B162" s="71">
        <v>42643</v>
      </c>
      <c r="C162" s="32" t="s">
        <v>1279</v>
      </c>
      <c r="D162" s="72">
        <v>35181</v>
      </c>
      <c r="E162" s="14">
        <v>1000</v>
      </c>
      <c r="F162" s="81"/>
      <c r="G162" s="32" t="s">
        <v>738</v>
      </c>
    </row>
    <row r="163" spans="1:7">
      <c r="A163" s="32" t="s">
        <v>1280</v>
      </c>
      <c r="B163" s="71">
        <v>42643</v>
      </c>
      <c r="C163" s="32" t="s">
        <v>1281</v>
      </c>
      <c r="D163" s="72">
        <v>35198</v>
      </c>
      <c r="E163" s="14">
        <v>5000</v>
      </c>
      <c r="F163" s="81"/>
      <c r="G163" s="32" t="s">
        <v>738</v>
      </c>
    </row>
    <row r="164" spans="1:7">
      <c r="A164" s="32" t="s">
        <v>1282</v>
      </c>
      <c r="B164" s="71">
        <v>42643</v>
      </c>
      <c r="C164" s="32" t="s">
        <v>829</v>
      </c>
      <c r="D164" s="72">
        <v>35209</v>
      </c>
      <c r="E164" s="14">
        <v>50000</v>
      </c>
      <c r="F164" s="85"/>
      <c r="G164" s="32" t="s">
        <v>738</v>
      </c>
    </row>
    <row r="165" spans="1:7">
      <c r="A165" s="32" t="s">
        <v>1299</v>
      </c>
      <c r="B165" s="71">
        <v>42646</v>
      </c>
      <c r="C165" s="32" t="s">
        <v>1300</v>
      </c>
      <c r="D165" s="72">
        <v>35255</v>
      </c>
      <c r="E165" s="14">
        <v>5000</v>
      </c>
      <c r="F165" s="81"/>
      <c r="G165" s="32" t="s">
        <v>738</v>
      </c>
    </row>
    <row r="166" spans="1:7">
      <c r="A166" s="32" t="s">
        <v>1301</v>
      </c>
      <c r="B166" s="71">
        <v>42648</v>
      </c>
      <c r="C166" s="32" t="s">
        <v>1302</v>
      </c>
      <c r="D166" s="72">
        <v>35303</v>
      </c>
      <c r="E166" s="14">
        <v>5009</v>
      </c>
      <c r="F166" s="81">
        <v>20</v>
      </c>
      <c r="G166" s="32" t="s">
        <v>738</v>
      </c>
    </row>
    <row r="167" spans="1:7">
      <c r="A167" s="32" t="s">
        <v>1303</v>
      </c>
      <c r="B167" s="71">
        <v>42648</v>
      </c>
      <c r="C167" s="32" t="s">
        <v>1304</v>
      </c>
      <c r="D167" s="72">
        <v>35305</v>
      </c>
      <c r="E167" s="14">
        <v>2500</v>
      </c>
      <c r="F167" s="81">
        <v>6</v>
      </c>
      <c r="G167" s="32" t="s">
        <v>865</v>
      </c>
    </row>
    <row r="168" spans="1:7">
      <c r="A168" s="32" t="s">
        <v>1305</v>
      </c>
      <c r="B168" s="71">
        <v>42649</v>
      </c>
      <c r="C168" s="32" t="s">
        <v>1306</v>
      </c>
      <c r="D168" s="72">
        <v>35338</v>
      </c>
      <c r="E168" s="14">
        <v>1000</v>
      </c>
      <c r="F168" s="81">
        <v>9</v>
      </c>
      <c r="G168" s="32" t="s">
        <v>738</v>
      </c>
    </row>
    <row r="169" spans="1:7">
      <c r="A169" s="32" t="s">
        <v>1307</v>
      </c>
      <c r="B169" s="71">
        <v>42650</v>
      </c>
      <c r="C169" s="32" t="s">
        <v>1308</v>
      </c>
      <c r="D169" s="72">
        <v>35354</v>
      </c>
      <c r="E169" s="14">
        <v>2000</v>
      </c>
      <c r="F169" s="81"/>
      <c r="G169" s="32" t="s">
        <v>738</v>
      </c>
    </row>
    <row r="170" spans="1:7">
      <c r="A170" s="32" t="s">
        <v>1309</v>
      </c>
      <c r="B170" s="71">
        <v>42660</v>
      </c>
      <c r="C170" s="32" t="s">
        <v>1310</v>
      </c>
      <c r="D170" s="72">
        <v>35482</v>
      </c>
      <c r="E170" s="14">
        <v>5000</v>
      </c>
      <c r="F170" s="81"/>
      <c r="G170" s="32" t="s">
        <v>865</v>
      </c>
    </row>
    <row r="171" spans="1:7">
      <c r="A171" s="32" t="s">
        <v>1442</v>
      </c>
      <c r="B171" s="71">
        <v>43026</v>
      </c>
      <c r="C171" s="32" t="s">
        <v>1443</v>
      </c>
      <c r="D171" s="32">
        <v>35499</v>
      </c>
      <c r="E171" s="14">
        <v>1000</v>
      </c>
      <c r="F171" s="81"/>
      <c r="G171" s="32" t="s">
        <v>738</v>
      </c>
    </row>
    <row r="172" spans="1:7">
      <c r="A172" s="32" t="s">
        <v>1262</v>
      </c>
      <c r="B172" s="71">
        <v>42661</v>
      </c>
      <c r="C172" s="32" t="s">
        <v>1311</v>
      </c>
      <c r="D172" s="72">
        <v>35510</v>
      </c>
      <c r="E172" s="14">
        <v>3000</v>
      </c>
      <c r="F172" s="81">
        <v>10</v>
      </c>
      <c r="G172" s="32" t="s">
        <v>738</v>
      </c>
    </row>
    <row r="173" spans="1:7">
      <c r="A173" s="32" t="s">
        <v>1312</v>
      </c>
      <c r="B173" s="71">
        <v>42662</v>
      </c>
      <c r="C173" s="32" t="s">
        <v>1313</v>
      </c>
      <c r="D173" s="72">
        <v>35527</v>
      </c>
      <c r="E173" s="14">
        <v>1000</v>
      </c>
      <c r="F173" s="81"/>
      <c r="G173" s="32" t="s">
        <v>738</v>
      </c>
    </row>
    <row r="174" spans="1:7">
      <c r="A174" s="32" t="s">
        <v>909</v>
      </c>
      <c r="B174" s="71">
        <v>42663</v>
      </c>
      <c r="C174" s="32" t="s">
        <v>1314</v>
      </c>
      <c r="D174" s="72">
        <v>35540</v>
      </c>
      <c r="E174" s="14">
        <v>150000</v>
      </c>
      <c r="F174" s="81">
        <v>3</v>
      </c>
      <c r="G174" s="32" t="s">
        <v>738</v>
      </c>
    </row>
    <row r="175" spans="1:7">
      <c r="A175" s="32" t="s">
        <v>1315</v>
      </c>
      <c r="B175" s="71">
        <v>42663</v>
      </c>
      <c r="C175" s="32" t="s">
        <v>1316</v>
      </c>
      <c r="D175" s="72">
        <v>35543</v>
      </c>
      <c r="E175" s="14">
        <v>20000</v>
      </c>
      <c r="F175" s="81">
        <v>14</v>
      </c>
      <c r="G175" s="32" t="s">
        <v>738</v>
      </c>
    </row>
    <row r="176" spans="1:7">
      <c r="A176" s="32" t="s">
        <v>1317</v>
      </c>
      <c r="B176" s="71">
        <v>42667</v>
      </c>
      <c r="C176" s="32" t="s">
        <v>1318</v>
      </c>
      <c r="D176" s="72">
        <v>35622</v>
      </c>
      <c r="E176" s="14">
        <v>20000</v>
      </c>
      <c r="F176" s="81">
        <v>7</v>
      </c>
      <c r="G176" s="32" t="s">
        <v>738</v>
      </c>
    </row>
    <row r="177" spans="1:7">
      <c r="A177" s="32" t="s">
        <v>1319</v>
      </c>
      <c r="B177" s="71">
        <v>42669</v>
      </c>
      <c r="C177" s="32" t="s">
        <v>1320</v>
      </c>
      <c r="D177" s="72">
        <v>35664</v>
      </c>
      <c r="E177" s="14">
        <v>1000</v>
      </c>
      <c r="F177" s="81">
        <v>16</v>
      </c>
      <c r="G177" s="32" t="s">
        <v>738</v>
      </c>
    </row>
    <row r="178" spans="1:7">
      <c r="A178" s="32" t="s">
        <v>1322</v>
      </c>
      <c r="B178" s="71">
        <v>42671</v>
      </c>
      <c r="C178" s="32" t="s">
        <v>1323</v>
      </c>
      <c r="D178" s="72">
        <v>35707</v>
      </c>
      <c r="E178" s="14">
        <v>10000</v>
      </c>
      <c r="F178" s="81"/>
      <c r="G178" s="32" t="s">
        <v>738</v>
      </c>
    </row>
    <row r="179" spans="1:7">
      <c r="A179" s="32" t="s">
        <v>1324</v>
      </c>
      <c r="B179" s="71">
        <v>42672</v>
      </c>
      <c r="C179" s="32" t="s">
        <v>1325</v>
      </c>
      <c r="D179" s="72">
        <v>35726</v>
      </c>
      <c r="E179" s="14">
        <v>28000</v>
      </c>
      <c r="F179" s="81">
        <v>15</v>
      </c>
      <c r="G179" s="32" t="s">
        <v>738</v>
      </c>
    </row>
    <row r="180" spans="1:7">
      <c r="A180" s="32" t="s">
        <v>1326</v>
      </c>
      <c r="B180" s="71">
        <v>42673</v>
      </c>
      <c r="C180" s="32" t="s">
        <v>1325</v>
      </c>
      <c r="D180" s="72">
        <v>35730</v>
      </c>
      <c r="E180" s="14">
        <v>7000</v>
      </c>
      <c r="F180" s="81">
        <v>15</v>
      </c>
      <c r="G180" s="32" t="s">
        <v>738</v>
      </c>
    </row>
    <row r="181" spans="1:7">
      <c r="A181" s="32" t="s">
        <v>1226</v>
      </c>
      <c r="B181" s="71">
        <v>42674</v>
      </c>
      <c r="C181" s="32" t="s">
        <v>1323</v>
      </c>
      <c r="D181" s="72">
        <v>35735</v>
      </c>
      <c r="E181" s="14">
        <v>90000</v>
      </c>
      <c r="F181" s="81"/>
      <c r="G181" s="32" t="s">
        <v>738</v>
      </c>
    </row>
    <row r="182" spans="1:7">
      <c r="A182" s="32" t="s">
        <v>1152</v>
      </c>
      <c r="B182" s="71">
        <v>42674</v>
      </c>
      <c r="C182" s="32" t="s">
        <v>1323</v>
      </c>
      <c r="D182" s="72">
        <v>35754</v>
      </c>
      <c r="E182" s="33">
        <v>99000</v>
      </c>
      <c r="F182" s="81"/>
      <c r="G182" s="32" t="s">
        <v>738</v>
      </c>
    </row>
    <row r="183" spans="1:7">
      <c r="A183" s="48"/>
      <c r="B183" s="48"/>
      <c r="C183" s="48"/>
      <c r="D183" s="48"/>
      <c r="E183" s="87"/>
      <c r="F183" s="88"/>
      <c r="G183" s="48"/>
    </row>
    <row r="184" spans="1:7">
      <c r="A184" s="48"/>
      <c r="B184" s="48"/>
      <c r="C184" s="48"/>
      <c r="D184" s="48"/>
      <c r="E184" s="87">
        <f>+SUM(E65:E182)</f>
        <v>1969874.95</v>
      </c>
      <c r="F184" s="88"/>
      <c r="G184" s="48"/>
    </row>
    <row r="185" spans="1:7">
      <c r="A185" s="48"/>
      <c r="B185" s="48"/>
      <c r="C185" s="48"/>
      <c r="D185" s="48"/>
      <c r="E185" s="87">
        <f>+C57</f>
        <v>-1910812.19</v>
      </c>
      <c r="F185" s="88"/>
      <c r="G185" s="48"/>
    </row>
    <row r="186" spans="1:7">
      <c r="A186" s="48"/>
      <c r="B186" s="48"/>
      <c r="C186" s="48"/>
      <c r="D186" s="48"/>
      <c r="E186" s="87">
        <f>+E184+E185</f>
        <v>59062.760000000009</v>
      </c>
      <c r="F186" s="88"/>
      <c r="G186" s="48"/>
    </row>
  </sheetData>
  <pageMargins left="0.70866141732283472" right="0.70866141732283472" top="0.74803149606299213" bottom="0.74803149606299213" header="0.31496062992125984" footer="0.31496062992125984"/>
  <pageSetup scale="62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3"/>
  <sheetViews>
    <sheetView topLeftCell="A76" zoomScale="90" zoomScaleNormal="90" workbookViewId="0">
      <selection activeCell="H18" sqref="H18"/>
    </sheetView>
  </sheetViews>
  <sheetFormatPr baseColWidth="10" defaultRowHeight="15"/>
  <cols>
    <col min="1" max="1" width="14.5703125" bestFit="1" customWidth="1"/>
    <col min="2" max="2" width="41.42578125" bestFit="1" customWidth="1"/>
    <col min="3" max="3" width="13.140625" bestFit="1" customWidth="1"/>
    <col min="4" max="5" width="13.85546875" bestFit="1" customWidth="1"/>
    <col min="6" max="6" width="4.42578125" customWidth="1"/>
    <col min="9" max="9" width="13.140625" bestFit="1" customWidth="1"/>
  </cols>
  <sheetData>
    <row r="1" spans="1:11" s="32" customFormat="1"/>
    <row r="2" spans="1:11" s="32" customFormat="1">
      <c r="B2" s="46" t="s">
        <v>47</v>
      </c>
      <c r="C2" s="34"/>
      <c r="D2" s="34"/>
    </row>
    <row r="3" spans="1:11" s="32" customFormat="1">
      <c r="B3" s="46" t="s">
        <v>432</v>
      </c>
      <c r="C3" s="34"/>
      <c r="D3" s="34"/>
    </row>
    <row r="4" spans="1:11" s="32" customFormat="1">
      <c r="B4" s="46" t="s">
        <v>48</v>
      </c>
      <c r="C4" s="34"/>
      <c r="D4" s="34"/>
    </row>
    <row r="5" spans="1:11" s="32" customFormat="1">
      <c r="B5" s="47">
        <v>42675</v>
      </c>
      <c r="C5" s="35"/>
      <c r="D5" s="35"/>
    </row>
    <row r="6" spans="1:11" s="32" customFormat="1"/>
    <row r="7" spans="1:11" s="32" customFormat="1">
      <c r="A7" s="4" t="s">
        <v>43</v>
      </c>
      <c r="B7" s="4" t="s">
        <v>44</v>
      </c>
      <c r="C7" s="4" t="s">
        <v>45</v>
      </c>
      <c r="D7" s="4" t="s">
        <v>46</v>
      </c>
      <c r="H7" s="109"/>
      <c r="I7" s="109"/>
      <c r="J7" s="110"/>
      <c r="K7" s="110"/>
    </row>
    <row r="8" spans="1:11">
      <c r="A8" t="s">
        <v>1</v>
      </c>
      <c r="B8" t="s">
        <v>109</v>
      </c>
      <c r="C8" s="33">
        <v>-5689.01</v>
      </c>
      <c r="D8" s="41" t="s">
        <v>728</v>
      </c>
      <c r="G8" s="159"/>
      <c r="H8" s="159"/>
      <c r="I8" s="160"/>
      <c r="J8" s="110"/>
      <c r="K8" s="110"/>
    </row>
    <row r="9" spans="1:11">
      <c r="A9" t="s">
        <v>550</v>
      </c>
      <c r="B9" t="s">
        <v>551</v>
      </c>
      <c r="C9" s="33">
        <v>312000</v>
      </c>
      <c r="D9" s="32" t="s">
        <v>1422</v>
      </c>
      <c r="G9" s="159"/>
      <c r="H9" s="159"/>
      <c r="I9" s="160"/>
      <c r="J9" s="160"/>
      <c r="K9" s="110"/>
    </row>
    <row r="10" spans="1:11">
      <c r="A10" t="s">
        <v>1327</v>
      </c>
      <c r="B10" t="s">
        <v>1328</v>
      </c>
      <c r="C10" s="33">
        <v>-5000</v>
      </c>
      <c r="D10" s="32" t="s">
        <v>1423</v>
      </c>
      <c r="G10" s="159"/>
      <c r="H10" s="159"/>
      <c r="I10" s="160"/>
      <c r="J10" s="160"/>
      <c r="K10" s="110"/>
    </row>
    <row r="11" spans="1:11">
      <c r="A11" t="s">
        <v>1296</v>
      </c>
      <c r="B11" t="s">
        <v>1297</v>
      </c>
      <c r="C11" s="33">
        <v>274500</v>
      </c>
      <c r="D11" s="32" t="s">
        <v>1422</v>
      </c>
      <c r="G11" s="159"/>
      <c r="H11" s="159"/>
      <c r="I11" s="160"/>
      <c r="J11" s="160"/>
      <c r="K11" s="110"/>
    </row>
    <row r="12" spans="1:11">
      <c r="A12" s="32" t="s">
        <v>1329</v>
      </c>
      <c r="B12" s="32" t="s">
        <v>1330</v>
      </c>
      <c r="C12" s="33">
        <v>-25541.599999999999</v>
      </c>
      <c r="D12" s="32" t="s">
        <v>1422</v>
      </c>
      <c r="E12" s="32"/>
      <c r="G12" s="159"/>
      <c r="H12" s="159"/>
      <c r="I12" s="160"/>
      <c r="J12" s="160"/>
      <c r="K12" s="110"/>
    </row>
    <row r="13" spans="1:11">
      <c r="A13" s="32" t="s">
        <v>1331</v>
      </c>
      <c r="B13" s="32" t="s">
        <v>1332</v>
      </c>
      <c r="C13" s="33">
        <v>-15000</v>
      </c>
      <c r="D13" s="32" t="s">
        <v>1422</v>
      </c>
      <c r="E13" s="32"/>
      <c r="G13" s="159"/>
      <c r="H13" s="159"/>
      <c r="I13" s="160"/>
      <c r="J13" s="160"/>
      <c r="K13" s="110"/>
    </row>
    <row r="14" spans="1:11">
      <c r="A14" s="32" t="s">
        <v>1333</v>
      </c>
      <c r="B14" s="32" t="s">
        <v>1334</v>
      </c>
      <c r="C14" s="33">
        <v>381000</v>
      </c>
      <c r="D14" s="32" t="s">
        <v>1422</v>
      </c>
      <c r="E14" s="32"/>
      <c r="G14" s="159"/>
      <c r="H14" s="159"/>
      <c r="I14" s="160"/>
      <c r="J14" s="160"/>
      <c r="K14" s="110"/>
    </row>
    <row r="15" spans="1:11">
      <c r="A15" s="32" t="s">
        <v>1335</v>
      </c>
      <c r="B15" s="32" t="s">
        <v>1336</v>
      </c>
      <c r="C15" s="33">
        <v>212000</v>
      </c>
      <c r="D15" s="32" t="s">
        <v>1422</v>
      </c>
      <c r="E15" s="32"/>
      <c r="G15" s="159"/>
      <c r="H15" s="159"/>
      <c r="I15" s="160"/>
      <c r="J15" s="160"/>
      <c r="K15" s="110"/>
    </row>
    <row r="16" spans="1:11">
      <c r="A16" s="32" t="s">
        <v>1337</v>
      </c>
      <c r="B16" s="32" t="s">
        <v>1338</v>
      </c>
      <c r="C16" s="33">
        <v>-10000</v>
      </c>
      <c r="D16" s="32" t="s">
        <v>1422</v>
      </c>
      <c r="E16" s="32"/>
      <c r="G16" s="159"/>
      <c r="H16" s="159"/>
      <c r="I16" s="160"/>
      <c r="J16" s="160"/>
      <c r="K16" s="110"/>
    </row>
    <row r="17" spans="1:11">
      <c r="A17" s="32" t="s">
        <v>696</v>
      </c>
      <c r="B17" s="32" t="s">
        <v>697</v>
      </c>
      <c r="C17" s="33">
        <v>-2000</v>
      </c>
      <c r="D17" s="41" t="s">
        <v>728</v>
      </c>
      <c r="E17" s="32"/>
      <c r="G17" s="159"/>
      <c r="H17" s="159"/>
      <c r="I17" s="160"/>
      <c r="J17" s="160"/>
      <c r="K17" s="110"/>
    </row>
    <row r="18" spans="1:11">
      <c r="A18" s="32" t="s">
        <v>1283</v>
      </c>
      <c r="B18" s="32" t="s">
        <v>1284</v>
      </c>
      <c r="C18" s="33">
        <v>-5000</v>
      </c>
      <c r="D18" s="32" t="s">
        <v>1422</v>
      </c>
      <c r="E18" s="32"/>
      <c r="G18" s="159"/>
      <c r="H18" s="159"/>
      <c r="I18" s="160"/>
      <c r="J18" s="160"/>
      <c r="K18" s="110"/>
    </row>
    <row r="19" spans="1:11">
      <c r="A19" s="32" t="s">
        <v>1339</v>
      </c>
      <c r="B19" s="32" t="s">
        <v>1340</v>
      </c>
      <c r="C19" s="33">
        <v>268970</v>
      </c>
      <c r="D19" s="32" t="s">
        <v>1424</v>
      </c>
      <c r="E19" s="32"/>
      <c r="G19" s="159"/>
      <c r="H19" s="159"/>
      <c r="I19" s="160"/>
      <c r="J19" s="160"/>
      <c r="K19" s="110"/>
    </row>
    <row r="20" spans="1:11">
      <c r="A20" s="32" t="s">
        <v>702</v>
      </c>
      <c r="B20" s="32" t="s">
        <v>703</v>
      </c>
      <c r="C20" s="33">
        <v>-50000</v>
      </c>
      <c r="D20" s="41" t="s">
        <v>728</v>
      </c>
      <c r="E20" s="32"/>
      <c r="G20" s="159"/>
      <c r="H20" s="159"/>
      <c r="I20" s="160"/>
      <c r="J20" s="160"/>
      <c r="K20" s="110"/>
    </row>
    <row r="21" spans="1:11">
      <c r="A21" s="32" t="s">
        <v>1429</v>
      </c>
      <c r="B21" s="32" t="s">
        <v>1430</v>
      </c>
      <c r="C21" s="33">
        <v>-20000</v>
      </c>
      <c r="D21" s="41" t="s">
        <v>728</v>
      </c>
      <c r="E21" s="32"/>
      <c r="G21" s="159"/>
      <c r="H21" s="159"/>
      <c r="I21" s="160"/>
      <c r="J21" s="160"/>
      <c r="K21" s="110"/>
    </row>
    <row r="22" spans="1:11" s="32" customFormat="1">
      <c r="A22" s="32" t="s">
        <v>1341</v>
      </c>
      <c r="B22" s="32" t="s">
        <v>1342</v>
      </c>
      <c r="C22" s="33">
        <v>413800</v>
      </c>
      <c r="D22" s="32" t="s">
        <v>1422</v>
      </c>
      <c r="G22" s="159"/>
      <c r="H22" s="159"/>
      <c r="I22" s="160"/>
      <c r="J22" s="160"/>
      <c r="K22" s="110"/>
    </row>
    <row r="23" spans="1:11">
      <c r="A23" s="32" t="s">
        <v>1343</v>
      </c>
      <c r="B23" s="32" t="s">
        <v>1344</v>
      </c>
      <c r="C23" s="33">
        <v>-47500</v>
      </c>
      <c r="D23" s="41" t="s">
        <v>728</v>
      </c>
      <c r="E23" s="32"/>
      <c r="G23" s="159"/>
      <c r="H23" s="159"/>
      <c r="I23" s="160"/>
      <c r="J23" s="160"/>
      <c r="K23" s="110"/>
    </row>
    <row r="24" spans="1:11">
      <c r="A24" s="32" t="s">
        <v>1345</v>
      </c>
      <c r="B24" s="32" t="s">
        <v>1346</v>
      </c>
      <c r="C24" s="33">
        <v>445100</v>
      </c>
      <c r="D24" s="32" t="s">
        <v>1422</v>
      </c>
      <c r="E24" s="32"/>
      <c r="G24" s="159"/>
      <c r="H24" s="159"/>
      <c r="I24" s="160"/>
      <c r="J24" s="160"/>
      <c r="K24" s="110"/>
    </row>
    <row r="25" spans="1:11">
      <c r="A25" s="32" t="s">
        <v>1347</v>
      </c>
      <c r="B25" s="32" t="s">
        <v>1348</v>
      </c>
      <c r="C25" s="33">
        <v>207200</v>
      </c>
      <c r="D25" s="32" t="s">
        <v>1422</v>
      </c>
      <c r="E25" s="32"/>
      <c r="G25" s="159"/>
      <c r="H25" s="159"/>
      <c r="I25" s="160"/>
      <c r="J25" s="160"/>
      <c r="K25" s="110"/>
    </row>
    <row r="26" spans="1:11">
      <c r="A26" s="32" t="s">
        <v>1349</v>
      </c>
      <c r="B26" s="32" t="s">
        <v>1350</v>
      </c>
      <c r="C26" s="32">
        <v>-200</v>
      </c>
      <c r="D26" s="3" t="s">
        <v>1422</v>
      </c>
      <c r="E26" s="32"/>
      <c r="G26" s="159"/>
      <c r="H26" s="159"/>
      <c r="I26" s="159"/>
      <c r="J26" s="160"/>
      <c r="K26" s="110"/>
    </row>
    <row r="27" spans="1:11">
      <c r="A27" s="32" t="s">
        <v>1351</v>
      </c>
      <c r="B27" s="32" t="s">
        <v>1352</v>
      </c>
      <c r="C27" s="33">
        <v>199907.42</v>
      </c>
      <c r="D27" s="32" t="s">
        <v>1422</v>
      </c>
      <c r="E27" s="32"/>
      <c r="G27" s="159"/>
      <c r="H27" s="159"/>
      <c r="I27" s="160"/>
      <c r="J27" s="160"/>
      <c r="K27" s="110"/>
    </row>
    <row r="28" spans="1:11">
      <c r="A28" s="32" t="s">
        <v>1353</v>
      </c>
      <c r="B28" s="32" t="s">
        <v>1354</v>
      </c>
      <c r="C28" s="33">
        <v>299400</v>
      </c>
      <c r="D28" s="32" t="s">
        <v>1422</v>
      </c>
      <c r="E28" s="32"/>
      <c r="G28" s="159"/>
      <c r="H28" s="159"/>
      <c r="I28" s="160"/>
      <c r="J28" s="160"/>
      <c r="K28" s="110"/>
    </row>
    <row r="29" spans="1:11">
      <c r="A29" s="32" t="s">
        <v>1355</v>
      </c>
      <c r="B29" s="32" t="s">
        <v>1356</v>
      </c>
      <c r="C29" s="33">
        <v>-89900</v>
      </c>
      <c r="D29" s="41" t="s">
        <v>1425</v>
      </c>
      <c r="E29" s="32"/>
      <c r="G29" s="159"/>
      <c r="H29" s="159"/>
      <c r="I29" s="160"/>
      <c r="J29" s="160"/>
      <c r="K29" s="110"/>
    </row>
    <row r="30" spans="1:11">
      <c r="A30" s="32" t="s">
        <v>1357</v>
      </c>
      <c r="B30" s="32" t="s">
        <v>1358</v>
      </c>
      <c r="C30" s="33">
        <v>215100</v>
      </c>
      <c r="D30" s="32" t="s">
        <v>1422</v>
      </c>
      <c r="E30" s="32"/>
      <c r="G30" s="159"/>
      <c r="H30" s="159"/>
      <c r="I30" s="160"/>
      <c r="J30" s="160"/>
      <c r="K30" s="110"/>
    </row>
    <row r="31" spans="1:11">
      <c r="A31" s="32" t="s">
        <v>1359</v>
      </c>
      <c r="B31" s="32" t="s">
        <v>1360</v>
      </c>
      <c r="C31" s="33">
        <v>337500</v>
      </c>
      <c r="D31" s="41" t="s">
        <v>1426</v>
      </c>
      <c r="E31" s="32"/>
      <c r="G31" s="159"/>
      <c r="H31" s="159"/>
      <c r="I31" s="160"/>
      <c r="J31" s="160"/>
      <c r="K31" s="110"/>
    </row>
    <row r="32" spans="1:11">
      <c r="A32" s="32" t="s">
        <v>1361</v>
      </c>
      <c r="B32" s="32" t="s">
        <v>1362</v>
      </c>
      <c r="C32" s="33">
        <v>283500</v>
      </c>
      <c r="D32" s="32" t="s">
        <v>1422</v>
      </c>
      <c r="E32" s="32"/>
      <c r="G32" s="159"/>
      <c r="H32" s="159"/>
      <c r="I32" s="160"/>
      <c r="J32" s="160"/>
      <c r="K32" s="110"/>
    </row>
    <row r="33" spans="1:11">
      <c r="A33" s="32" t="s">
        <v>1363</v>
      </c>
      <c r="B33" s="32" t="s">
        <v>1364</v>
      </c>
      <c r="C33" s="33">
        <v>161680</v>
      </c>
      <c r="D33" s="32" t="s">
        <v>1422</v>
      </c>
      <c r="E33" s="32"/>
      <c r="G33" s="159"/>
      <c r="H33" s="159"/>
      <c r="I33" s="160"/>
      <c r="J33" s="160"/>
      <c r="K33" s="110"/>
    </row>
    <row r="34" spans="1:11">
      <c r="A34" s="32" t="s">
        <v>1365</v>
      </c>
      <c r="B34" s="32" t="s">
        <v>1366</v>
      </c>
      <c r="C34" s="33">
        <v>-20000</v>
      </c>
      <c r="D34" s="32" t="s">
        <v>1422</v>
      </c>
      <c r="E34" s="32"/>
      <c r="G34" s="159"/>
      <c r="H34" s="159"/>
      <c r="I34" s="160"/>
      <c r="J34" s="160"/>
      <c r="K34" s="110"/>
    </row>
    <row r="35" spans="1:11">
      <c r="A35" s="32" t="s">
        <v>1367</v>
      </c>
      <c r="B35" s="32" t="s">
        <v>1368</v>
      </c>
      <c r="C35" s="33">
        <v>208514.53</v>
      </c>
      <c r="D35" s="32" t="s">
        <v>1422</v>
      </c>
      <c r="E35" s="32"/>
      <c r="G35" s="159"/>
      <c r="H35" s="159"/>
      <c r="I35" s="160"/>
      <c r="J35" s="160"/>
      <c r="K35" s="110"/>
    </row>
    <row r="36" spans="1:11">
      <c r="A36" s="32" t="s">
        <v>1369</v>
      </c>
      <c r="B36" s="32" t="s">
        <v>1370</v>
      </c>
      <c r="C36" s="33">
        <v>294300</v>
      </c>
      <c r="D36" s="32" t="s">
        <v>1427</v>
      </c>
      <c r="E36" s="32"/>
      <c r="G36" s="159"/>
      <c r="H36" s="159"/>
      <c r="I36" s="160"/>
      <c r="J36" s="160"/>
      <c r="K36" s="110"/>
    </row>
    <row r="37" spans="1:11">
      <c r="A37" s="32" t="s">
        <v>1371</v>
      </c>
      <c r="B37" s="32" t="s">
        <v>1372</v>
      </c>
      <c r="C37" s="33">
        <v>99000</v>
      </c>
      <c r="D37" s="32" t="s">
        <v>1422</v>
      </c>
      <c r="E37" s="32"/>
      <c r="G37" s="159"/>
      <c r="H37" s="159"/>
      <c r="I37" s="160"/>
      <c r="J37" s="160"/>
      <c r="K37" s="110"/>
    </row>
    <row r="38" spans="1:11">
      <c r="A38" s="32" t="s">
        <v>1373</v>
      </c>
      <c r="B38" s="32" t="s">
        <v>1374</v>
      </c>
      <c r="C38" s="33">
        <v>220034.54</v>
      </c>
      <c r="D38" s="32" t="s">
        <v>1422</v>
      </c>
      <c r="E38" s="32"/>
      <c r="G38" s="159"/>
      <c r="H38" s="159"/>
      <c r="I38" s="160"/>
      <c r="J38" s="160"/>
      <c r="K38" s="110"/>
    </row>
    <row r="39" spans="1:11" s="159" customFormat="1">
      <c r="A39" s="159" t="s">
        <v>1510</v>
      </c>
      <c r="B39" s="159" t="s">
        <v>1720</v>
      </c>
      <c r="C39" s="160">
        <v>1856</v>
      </c>
      <c r="D39" s="159" t="s">
        <v>1422</v>
      </c>
      <c r="I39" s="160"/>
      <c r="J39" s="160"/>
      <c r="K39" s="160"/>
    </row>
    <row r="40" spans="1:11">
      <c r="A40" s="32" t="s">
        <v>1375</v>
      </c>
      <c r="B40" s="32" t="s">
        <v>1376</v>
      </c>
      <c r="C40" s="33">
        <v>229900</v>
      </c>
      <c r="D40" s="32" t="s">
        <v>1422</v>
      </c>
      <c r="E40" s="32"/>
      <c r="G40" s="159"/>
      <c r="H40" s="159"/>
      <c r="I40" s="160"/>
      <c r="J40" s="160"/>
      <c r="K40" s="110"/>
    </row>
    <row r="41" spans="1:11">
      <c r="A41" s="32" t="s">
        <v>1377</v>
      </c>
      <c r="B41" s="32" t="s">
        <v>1378</v>
      </c>
      <c r="C41" s="33">
        <v>220100</v>
      </c>
      <c r="D41" s="32" t="s">
        <v>1427</v>
      </c>
      <c r="E41" s="32"/>
      <c r="G41" s="159"/>
      <c r="H41" s="159"/>
      <c r="I41" s="160"/>
      <c r="J41" s="160"/>
      <c r="K41" s="110"/>
    </row>
    <row r="42" spans="1:11">
      <c r="A42" s="32" t="s">
        <v>1293</v>
      </c>
      <c r="B42" s="32" t="s">
        <v>1298</v>
      </c>
      <c r="C42" s="32">
        <v>-194.5</v>
      </c>
      <c r="D42" s="3" t="s">
        <v>1422</v>
      </c>
      <c r="E42" s="32"/>
      <c r="G42" s="159"/>
      <c r="H42" s="159"/>
      <c r="I42" s="159"/>
      <c r="J42" s="160"/>
      <c r="K42" s="110"/>
    </row>
    <row r="43" spans="1:11">
      <c r="A43" s="32" t="s">
        <v>1379</v>
      </c>
      <c r="B43" s="32" t="s">
        <v>1380</v>
      </c>
      <c r="C43" s="33">
        <v>-2000</v>
      </c>
      <c r="D43" s="32" t="s">
        <v>1422</v>
      </c>
      <c r="E43" s="32"/>
      <c r="G43" s="159"/>
      <c r="H43" s="159"/>
      <c r="I43" s="160"/>
      <c r="J43" s="160"/>
      <c r="K43" s="110"/>
    </row>
    <row r="44" spans="1:11">
      <c r="A44" s="32" t="s">
        <v>1381</v>
      </c>
      <c r="B44" s="32" t="s">
        <v>1382</v>
      </c>
      <c r="C44" s="33">
        <v>-120000</v>
      </c>
      <c r="D44" s="32" t="s">
        <v>1422</v>
      </c>
      <c r="E44" s="32"/>
      <c r="G44" s="159"/>
      <c r="H44" s="159"/>
      <c r="I44" s="160"/>
      <c r="J44" s="160"/>
      <c r="K44" s="110"/>
    </row>
    <row r="45" spans="1:11">
      <c r="A45" s="32" t="s">
        <v>1383</v>
      </c>
      <c r="B45" s="32" t="s">
        <v>1384</v>
      </c>
      <c r="C45" s="33">
        <v>233300</v>
      </c>
      <c r="D45" s="32" t="s">
        <v>1427</v>
      </c>
      <c r="E45" s="32"/>
      <c r="G45" s="159"/>
      <c r="H45" s="159"/>
      <c r="I45" s="160"/>
      <c r="J45" s="160"/>
      <c r="K45" s="110"/>
    </row>
    <row r="46" spans="1:11">
      <c r="A46" s="32" t="s">
        <v>1385</v>
      </c>
      <c r="B46" s="32" t="s">
        <v>1386</v>
      </c>
      <c r="C46" s="33">
        <v>264300</v>
      </c>
      <c r="D46" s="32" t="s">
        <v>1428</v>
      </c>
      <c r="E46" s="32"/>
      <c r="G46" s="159"/>
      <c r="H46" s="159"/>
      <c r="I46" s="160"/>
      <c r="J46" s="160"/>
      <c r="K46" s="110"/>
    </row>
    <row r="47" spans="1:11">
      <c r="A47" s="32" t="s">
        <v>1387</v>
      </c>
      <c r="B47" s="32" t="s">
        <v>1388</v>
      </c>
      <c r="C47" s="33">
        <v>204014.53</v>
      </c>
      <c r="D47" s="32" t="s">
        <v>1422</v>
      </c>
      <c r="E47" s="32"/>
      <c r="G47" s="159"/>
      <c r="H47" s="159"/>
      <c r="I47" s="160"/>
      <c r="J47" s="160"/>
      <c r="K47" s="110"/>
    </row>
    <row r="48" spans="1:11">
      <c r="A48" s="32" t="s">
        <v>1389</v>
      </c>
      <c r="B48" s="32" t="s">
        <v>1390</v>
      </c>
      <c r="C48" s="33">
        <v>407200</v>
      </c>
      <c r="D48" s="32" t="s">
        <v>1422</v>
      </c>
      <c r="E48" s="32"/>
      <c r="G48" s="159"/>
      <c r="H48" s="159"/>
      <c r="I48" s="160"/>
      <c r="J48" s="160"/>
      <c r="K48" s="110"/>
    </row>
    <row r="49" spans="1:11">
      <c r="A49" s="32" t="s">
        <v>1391</v>
      </c>
      <c r="B49" s="32" t="s">
        <v>1392</v>
      </c>
      <c r="C49" s="33">
        <v>229900</v>
      </c>
      <c r="D49" s="32" t="s">
        <v>1422</v>
      </c>
      <c r="E49" s="32"/>
      <c r="G49" s="159"/>
      <c r="H49" s="159"/>
      <c r="I49" s="160"/>
      <c r="J49" s="160"/>
      <c r="K49" s="110"/>
    </row>
    <row r="50" spans="1:11">
      <c r="A50" s="32" t="s">
        <v>1393</v>
      </c>
      <c r="B50" s="32" t="s">
        <v>1394</v>
      </c>
      <c r="C50" s="33">
        <v>369400</v>
      </c>
      <c r="D50" s="32" t="s">
        <v>1422</v>
      </c>
      <c r="E50" s="32"/>
      <c r="G50" s="159"/>
      <c r="H50" s="159"/>
      <c r="I50" s="160"/>
      <c r="J50" s="160"/>
      <c r="K50" s="110"/>
    </row>
    <row r="51" spans="1:11">
      <c r="A51" s="32" t="s">
        <v>1395</v>
      </c>
      <c r="B51" s="32" t="s">
        <v>1396</v>
      </c>
      <c r="C51" s="33">
        <v>218100</v>
      </c>
      <c r="D51" s="32" t="s">
        <v>1422</v>
      </c>
      <c r="E51" s="32"/>
      <c r="G51" s="159"/>
      <c r="H51" s="159"/>
      <c r="I51" s="160"/>
      <c r="J51" s="160"/>
      <c r="K51" s="110"/>
    </row>
    <row r="52" spans="1:11">
      <c r="A52" s="32" t="s">
        <v>1397</v>
      </c>
      <c r="B52" s="32" t="s">
        <v>1398</v>
      </c>
      <c r="C52" s="33">
        <v>-1000</v>
      </c>
      <c r="D52" s="32" t="s">
        <v>1422</v>
      </c>
      <c r="E52" s="32"/>
      <c r="G52" s="159"/>
      <c r="H52" s="159"/>
      <c r="I52" s="160"/>
      <c r="J52" s="160"/>
      <c r="K52" s="110"/>
    </row>
    <row r="53" spans="1:11">
      <c r="A53" s="32" t="s">
        <v>1399</v>
      </c>
      <c r="B53" s="32" t="s">
        <v>1400</v>
      </c>
      <c r="C53" s="33">
        <v>244900</v>
      </c>
      <c r="D53" s="32" t="s">
        <v>1422</v>
      </c>
      <c r="E53" s="32"/>
      <c r="G53" s="159"/>
      <c r="H53" s="159"/>
      <c r="I53" s="160"/>
      <c r="J53" s="160"/>
      <c r="K53" s="110"/>
    </row>
    <row r="54" spans="1:11">
      <c r="A54" s="32" t="s">
        <v>1401</v>
      </c>
      <c r="B54" s="32" t="s">
        <v>1402</v>
      </c>
      <c r="C54" s="33">
        <v>144900</v>
      </c>
      <c r="D54" s="32" t="s">
        <v>1422</v>
      </c>
      <c r="E54" s="32"/>
      <c r="G54" s="159"/>
      <c r="H54" s="159"/>
      <c r="I54" s="160"/>
      <c r="J54" s="160"/>
      <c r="K54" s="110"/>
    </row>
    <row r="55" spans="1:11">
      <c r="A55" s="32" t="s">
        <v>1403</v>
      </c>
      <c r="B55" s="32" t="s">
        <v>1404</v>
      </c>
      <c r="C55" s="108">
        <v>402200</v>
      </c>
      <c r="D55" s="32" t="s">
        <v>1427</v>
      </c>
      <c r="E55" s="32"/>
      <c r="G55" s="159"/>
      <c r="H55" s="159"/>
      <c r="I55" s="160"/>
      <c r="J55" s="160"/>
      <c r="K55" s="110"/>
    </row>
    <row r="56" spans="1:11">
      <c r="A56" s="32" t="s">
        <v>1405</v>
      </c>
      <c r="B56" s="32" t="s">
        <v>1406</v>
      </c>
      <c r="C56" s="33">
        <v>442100</v>
      </c>
      <c r="D56" s="32" t="s">
        <v>1422</v>
      </c>
      <c r="E56" s="32"/>
      <c r="G56" s="159"/>
      <c r="H56" s="159"/>
      <c r="I56" s="160"/>
      <c r="J56" s="160"/>
      <c r="K56" s="110"/>
    </row>
    <row r="57" spans="1:11">
      <c r="A57" s="32" t="s">
        <v>1407</v>
      </c>
      <c r="B57" s="32" t="s">
        <v>1408</v>
      </c>
      <c r="C57" s="33">
        <v>446100</v>
      </c>
      <c r="D57" s="32" t="s">
        <v>1427</v>
      </c>
      <c r="E57" s="32"/>
      <c r="G57" s="159"/>
      <c r="H57" s="159"/>
      <c r="I57" s="160"/>
      <c r="J57" s="160"/>
      <c r="K57" s="110"/>
    </row>
    <row r="58" spans="1:11">
      <c r="A58" s="32" t="s">
        <v>1409</v>
      </c>
      <c r="B58" s="32" t="s">
        <v>1410</v>
      </c>
      <c r="C58" s="33">
        <v>362500</v>
      </c>
      <c r="D58" s="32" t="s">
        <v>1422</v>
      </c>
      <c r="E58" s="32"/>
      <c r="G58" s="159"/>
      <c r="H58" s="159"/>
      <c r="I58" s="160"/>
      <c r="J58" s="160"/>
      <c r="K58" s="110"/>
    </row>
    <row r="59" spans="1:11">
      <c r="A59" s="32" t="s">
        <v>1411</v>
      </c>
      <c r="B59" s="32" t="s">
        <v>1412</v>
      </c>
      <c r="C59" s="33">
        <v>-20000</v>
      </c>
      <c r="D59" s="32" t="s">
        <v>1422</v>
      </c>
      <c r="E59" s="32"/>
      <c r="G59" s="159"/>
      <c r="H59" s="159"/>
      <c r="I59" s="160"/>
      <c r="J59" s="160"/>
      <c r="K59" s="110"/>
    </row>
    <row r="60" spans="1:11">
      <c r="A60" s="32" t="s">
        <v>1413</v>
      </c>
      <c r="B60" s="32" t="s">
        <v>1414</v>
      </c>
      <c r="C60" s="33">
        <v>-20000</v>
      </c>
      <c r="D60" s="32" t="s">
        <v>1422</v>
      </c>
      <c r="E60" s="32"/>
      <c r="G60" s="159"/>
      <c r="H60" s="159"/>
      <c r="I60" s="160"/>
      <c r="J60" s="160"/>
      <c r="K60" s="110"/>
    </row>
    <row r="61" spans="1:11">
      <c r="A61" s="32" t="s">
        <v>1431</v>
      </c>
      <c r="B61" s="32" t="s">
        <v>1432</v>
      </c>
      <c r="C61" s="33">
        <v>-10000</v>
      </c>
      <c r="D61" s="32" t="s">
        <v>1422</v>
      </c>
      <c r="E61" s="32"/>
      <c r="G61" s="159"/>
      <c r="H61" s="159"/>
      <c r="I61" s="160"/>
      <c r="J61" s="160"/>
      <c r="K61" s="110"/>
    </row>
    <row r="62" spans="1:11" s="32" customFormat="1">
      <c r="A62" s="32" t="s">
        <v>1433</v>
      </c>
      <c r="B62" s="32" t="s">
        <v>1434</v>
      </c>
      <c r="C62" s="33">
        <v>-90020</v>
      </c>
      <c r="D62" s="32" t="s">
        <v>1422</v>
      </c>
      <c r="G62" s="159"/>
      <c r="H62" s="159"/>
      <c r="I62" s="160"/>
      <c r="J62" s="160"/>
      <c r="K62" s="110"/>
    </row>
    <row r="63" spans="1:11" s="32" customFormat="1">
      <c r="A63" s="32" t="s">
        <v>1415</v>
      </c>
      <c r="B63" s="32" t="s">
        <v>1416</v>
      </c>
      <c r="C63" s="33">
        <v>-759100</v>
      </c>
      <c r="D63" s="32" t="s">
        <v>1422</v>
      </c>
      <c r="G63" s="159"/>
      <c r="H63" s="159"/>
      <c r="I63" s="160"/>
      <c r="J63" s="160"/>
      <c r="K63" s="110"/>
    </row>
    <row r="64" spans="1:11">
      <c r="A64" s="32" t="s">
        <v>1436</v>
      </c>
      <c r="B64" s="32" t="s">
        <v>1437</v>
      </c>
      <c r="C64" s="33">
        <v>-20000</v>
      </c>
      <c r="D64" s="32" t="s">
        <v>1422</v>
      </c>
      <c r="E64" s="32"/>
      <c r="G64" s="159"/>
      <c r="H64" s="159"/>
      <c r="I64" s="160"/>
      <c r="J64" s="160"/>
      <c r="K64" s="110"/>
    </row>
    <row r="65" spans="1:11" s="32" customFormat="1">
      <c r="A65" s="32" t="s">
        <v>1444</v>
      </c>
      <c r="B65" s="32" t="s">
        <v>1445</v>
      </c>
      <c r="C65" s="33">
        <v>-2000</v>
      </c>
      <c r="D65" s="110" t="s">
        <v>1422</v>
      </c>
      <c r="G65" s="159"/>
      <c r="H65" s="159"/>
      <c r="I65" s="160"/>
      <c r="J65" s="160"/>
      <c r="K65" s="110"/>
    </row>
    <row r="66" spans="1:11">
      <c r="A66" s="32" t="s">
        <v>1439</v>
      </c>
      <c r="B66" s="32" t="s">
        <v>1440</v>
      </c>
      <c r="C66" s="33">
        <v>6267.6</v>
      </c>
      <c r="D66" s="110" t="s">
        <v>1422</v>
      </c>
      <c r="E66" s="32"/>
      <c r="G66" s="159"/>
      <c r="H66" s="159"/>
      <c r="I66" s="160"/>
      <c r="J66" s="160"/>
      <c r="K66" s="110"/>
    </row>
    <row r="67" spans="1:11" s="32" customFormat="1">
      <c r="A67" s="32" t="s">
        <v>14</v>
      </c>
      <c r="B67" s="32" t="s">
        <v>253</v>
      </c>
      <c r="C67" s="33">
        <v>-5000</v>
      </c>
      <c r="D67" s="41" t="s">
        <v>728</v>
      </c>
      <c r="G67" s="159"/>
      <c r="H67" s="159"/>
      <c r="I67" s="160"/>
      <c r="J67" s="160"/>
      <c r="K67" s="110"/>
    </row>
    <row r="68" spans="1:11" s="159" customFormat="1">
      <c r="A68" s="159" t="s">
        <v>1518</v>
      </c>
      <c r="B68" s="159" t="s">
        <v>1721</v>
      </c>
      <c r="C68" s="159">
        <v>100</v>
      </c>
      <c r="D68" s="41" t="s">
        <v>1723</v>
      </c>
      <c r="J68" s="160"/>
      <c r="K68" s="160"/>
    </row>
    <row r="69" spans="1:11">
      <c r="A69" s="32" t="s">
        <v>1438</v>
      </c>
      <c r="B69" s="32" t="s">
        <v>1435</v>
      </c>
      <c r="C69" s="33">
        <v>-20000</v>
      </c>
      <c r="D69" s="32" t="s">
        <v>1422</v>
      </c>
      <c r="E69" s="32"/>
      <c r="G69" s="159"/>
      <c r="H69" s="159"/>
      <c r="I69" s="160"/>
      <c r="J69" s="160"/>
      <c r="K69" s="110"/>
    </row>
    <row r="70" spans="1:11" s="32" customFormat="1">
      <c r="A70" s="32" t="s">
        <v>1446</v>
      </c>
      <c r="B70" s="32" t="s">
        <v>1447</v>
      </c>
      <c r="C70" s="33">
        <v>-1000</v>
      </c>
      <c r="D70" s="110" t="s">
        <v>1422</v>
      </c>
      <c r="G70" s="159"/>
      <c r="H70" s="159"/>
      <c r="I70" s="160"/>
      <c r="J70" s="160"/>
      <c r="K70" s="110"/>
    </row>
    <row r="71" spans="1:11" s="32" customFormat="1">
      <c r="A71" s="32" t="s">
        <v>1448</v>
      </c>
      <c r="B71" s="32" t="s">
        <v>1449</v>
      </c>
      <c r="C71" s="33">
        <v>-100000</v>
      </c>
      <c r="D71" s="110" t="s">
        <v>1422</v>
      </c>
      <c r="G71" s="159"/>
      <c r="H71" s="159"/>
      <c r="I71" s="160"/>
      <c r="J71" s="160"/>
      <c r="K71" s="110"/>
    </row>
    <row r="72" spans="1:11">
      <c r="A72" s="32" t="s">
        <v>370</v>
      </c>
      <c r="B72" s="32" t="s">
        <v>371</v>
      </c>
      <c r="C72" s="32">
        <v>-818.58</v>
      </c>
      <c r="D72" s="32" t="s">
        <v>1422</v>
      </c>
      <c r="E72" s="32"/>
      <c r="G72" s="159"/>
      <c r="H72" s="159"/>
      <c r="I72" s="159"/>
      <c r="J72" s="160"/>
      <c r="K72" s="110"/>
    </row>
    <row r="73" spans="1:11">
      <c r="A73" s="32" t="s">
        <v>1417</v>
      </c>
      <c r="B73" s="32" t="s">
        <v>1418</v>
      </c>
      <c r="C73" s="33">
        <v>173282.88</v>
      </c>
      <c r="D73" s="32" t="s">
        <v>1422</v>
      </c>
      <c r="E73" s="32"/>
      <c r="G73" s="159"/>
      <c r="H73" s="159"/>
      <c r="I73" s="160"/>
      <c r="J73" s="160"/>
      <c r="K73" s="110"/>
    </row>
    <row r="74" spans="1:11">
      <c r="A74" s="32" t="s">
        <v>417</v>
      </c>
      <c r="B74" s="32" t="s">
        <v>418</v>
      </c>
      <c r="C74" s="32">
        <v>-700</v>
      </c>
      <c r="D74" s="3" t="s">
        <v>1422</v>
      </c>
      <c r="E74" s="2"/>
      <c r="G74" s="159"/>
      <c r="H74" s="159"/>
      <c r="I74" s="159"/>
      <c r="J74" s="160"/>
      <c r="K74" s="110"/>
    </row>
    <row r="75" spans="1:11">
      <c r="A75" s="32" t="s">
        <v>21</v>
      </c>
      <c r="B75" s="32" t="s">
        <v>419</v>
      </c>
      <c r="C75" s="33">
        <v>-2890.52</v>
      </c>
      <c r="D75" s="41" t="s">
        <v>728</v>
      </c>
      <c r="E75" s="32"/>
      <c r="G75" s="159"/>
      <c r="H75" s="159"/>
      <c r="I75" s="160"/>
      <c r="J75" s="160"/>
      <c r="K75" s="110"/>
    </row>
    <row r="76" spans="1:11" s="107" customFormat="1">
      <c r="A76" s="107" t="s">
        <v>522</v>
      </c>
      <c r="B76" s="107" t="s">
        <v>523</v>
      </c>
      <c r="C76" s="108">
        <v>2247.09</v>
      </c>
      <c r="D76" s="41" t="s">
        <v>1628</v>
      </c>
      <c r="G76" s="159"/>
      <c r="H76" s="159"/>
      <c r="I76" s="160"/>
      <c r="J76" s="160"/>
      <c r="K76" s="110"/>
    </row>
    <row r="77" spans="1:11">
      <c r="A77" s="32" t="s">
        <v>1420</v>
      </c>
      <c r="B77" s="32" t="s">
        <v>1421</v>
      </c>
      <c r="C77" s="33">
        <v>586600</v>
      </c>
      <c r="D77" s="32" t="s">
        <v>1422</v>
      </c>
      <c r="E77" s="32"/>
      <c r="G77" s="159"/>
      <c r="H77" s="159"/>
      <c r="I77" s="160"/>
      <c r="J77" s="160"/>
      <c r="K77" s="110"/>
    </row>
    <row r="78" spans="1:11" s="159" customFormat="1">
      <c r="A78" s="159" t="s">
        <v>1523</v>
      </c>
      <c r="B78" s="159" t="s">
        <v>1722</v>
      </c>
      <c r="C78" s="160">
        <v>7851.18</v>
      </c>
      <c r="D78" s="159" t="s">
        <v>1723</v>
      </c>
      <c r="I78" s="160"/>
      <c r="J78" s="160"/>
      <c r="K78" s="160"/>
    </row>
    <row r="79" spans="1:11">
      <c r="A79" s="32" t="s">
        <v>42</v>
      </c>
      <c r="B79" s="32" t="s">
        <v>172</v>
      </c>
      <c r="C79" s="110">
        <v>-2534191.2000000002</v>
      </c>
      <c r="D79" s="32"/>
      <c r="G79" s="159"/>
      <c r="H79" s="159"/>
      <c r="I79" s="160"/>
      <c r="J79" s="160"/>
    </row>
    <row r="80" spans="1:11">
      <c r="A80" s="32"/>
      <c r="B80" s="44" t="s">
        <v>176</v>
      </c>
      <c r="C80" s="45">
        <f>+SUM(C8:C79)</f>
        <v>6025880.3599999985</v>
      </c>
      <c r="D80" s="32"/>
      <c r="G80" s="159"/>
      <c r="H80" s="159"/>
      <c r="I80" s="160"/>
      <c r="J80" s="160"/>
    </row>
    <row r="81" spans="1:10">
      <c r="A81" s="32"/>
      <c r="B81" s="32"/>
      <c r="C81" s="33"/>
      <c r="D81" s="32"/>
      <c r="G81" s="32"/>
      <c r="H81" s="32"/>
      <c r="I81" s="33"/>
      <c r="J81" s="33"/>
    </row>
    <row r="82" spans="1:10">
      <c r="A82" s="44" t="s">
        <v>42</v>
      </c>
    </row>
    <row r="83" spans="1:10">
      <c r="A83" s="48"/>
      <c r="B83" s="48"/>
      <c r="C83" s="48" t="s">
        <v>735</v>
      </c>
      <c r="D83" s="48"/>
      <c r="E83" s="49">
        <f>-82224.51</f>
        <v>-82224.509999999995</v>
      </c>
      <c r="F83" s="50"/>
      <c r="G83" s="48"/>
      <c r="H83" s="109"/>
    </row>
    <row r="84" spans="1:10">
      <c r="A84" s="64" t="s">
        <v>754</v>
      </c>
      <c r="B84" s="65">
        <v>41995</v>
      </c>
      <c r="C84" s="64" t="s">
        <v>755</v>
      </c>
      <c r="D84" s="66">
        <v>25509</v>
      </c>
      <c r="E84" s="61">
        <v>944.19</v>
      </c>
      <c r="F84" s="55"/>
      <c r="G84" s="63" t="s">
        <v>738</v>
      </c>
      <c r="H84" s="109"/>
    </row>
    <row r="85" spans="1:10">
      <c r="A85" s="64" t="s">
        <v>756</v>
      </c>
      <c r="B85" s="65">
        <v>41996</v>
      </c>
      <c r="C85" s="64" t="s">
        <v>757</v>
      </c>
      <c r="D85" s="66">
        <v>25553</v>
      </c>
      <c r="E85" s="61">
        <v>5000</v>
      </c>
      <c r="F85" s="62"/>
      <c r="G85" s="63" t="s">
        <v>738</v>
      </c>
      <c r="H85" s="109"/>
    </row>
    <row r="86" spans="1:10">
      <c r="A86" s="64" t="s">
        <v>758</v>
      </c>
      <c r="B86" s="65">
        <v>42003</v>
      </c>
      <c r="C86" s="64" t="s">
        <v>759</v>
      </c>
      <c r="D86" s="66">
        <v>25638</v>
      </c>
      <c r="E86" s="61">
        <v>3000</v>
      </c>
      <c r="F86" s="62"/>
      <c r="G86" s="63" t="s">
        <v>738</v>
      </c>
      <c r="H86" s="109"/>
    </row>
    <row r="87" spans="1:10">
      <c r="A87" s="64" t="s">
        <v>773</v>
      </c>
      <c r="B87" s="65">
        <v>42049</v>
      </c>
      <c r="C87" s="64" t="s">
        <v>774</v>
      </c>
      <c r="D87" s="67">
        <v>26205</v>
      </c>
      <c r="E87" s="61">
        <v>2000</v>
      </c>
      <c r="F87" s="62"/>
      <c r="G87" s="64" t="s">
        <v>738</v>
      </c>
      <c r="H87" s="109"/>
    </row>
    <row r="88" spans="1:10">
      <c r="A88" s="109" t="s">
        <v>775</v>
      </c>
      <c r="B88" s="71">
        <v>42067</v>
      </c>
      <c r="C88" s="109" t="s">
        <v>776</v>
      </c>
      <c r="D88" s="72">
        <v>24202</v>
      </c>
      <c r="E88" s="49">
        <v>-3000</v>
      </c>
      <c r="F88" s="62"/>
      <c r="G88" s="109" t="s">
        <v>764</v>
      </c>
      <c r="H88" s="109"/>
    </row>
    <row r="89" spans="1:10">
      <c r="A89" s="7" t="s">
        <v>777</v>
      </c>
      <c r="B89" s="68">
        <v>42503</v>
      </c>
      <c r="C89" s="7" t="s">
        <v>778</v>
      </c>
      <c r="D89" s="69">
        <v>24519</v>
      </c>
      <c r="E89" s="73">
        <v>9777.61</v>
      </c>
      <c r="F89" s="62"/>
      <c r="G89" s="7" t="s">
        <v>738</v>
      </c>
      <c r="H89" s="109"/>
    </row>
    <row r="90" spans="1:10">
      <c r="A90" s="109" t="s">
        <v>781</v>
      </c>
      <c r="B90" s="71">
        <v>42159</v>
      </c>
      <c r="C90" s="109" t="s">
        <v>782</v>
      </c>
      <c r="D90" s="76">
        <v>27464</v>
      </c>
      <c r="E90" s="77">
        <v>2965.8</v>
      </c>
      <c r="F90" s="62"/>
      <c r="G90" s="109" t="s">
        <v>738</v>
      </c>
      <c r="H90" s="109"/>
    </row>
    <row r="91" spans="1:10">
      <c r="A91" s="109" t="s">
        <v>783</v>
      </c>
      <c r="B91" s="71">
        <v>42159</v>
      </c>
      <c r="C91" s="109" t="s">
        <v>782</v>
      </c>
      <c r="D91" s="76">
        <v>27465</v>
      </c>
      <c r="E91" s="77">
        <v>834.2</v>
      </c>
      <c r="F91" s="62"/>
      <c r="G91" s="109" t="s">
        <v>738</v>
      </c>
      <c r="H91" s="109"/>
    </row>
    <row r="92" spans="1:10">
      <c r="A92" s="109" t="s">
        <v>820</v>
      </c>
      <c r="B92" s="71">
        <v>42270</v>
      </c>
      <c r="C92" s="109" t="s">
        <v>819</v>
      </c>
      <c r="D92" s="72">
        <v>29044</v>
      </c>
      <c r="E92" s="14">
        <v>5800</v>
      </c>
      <c r="F92" s="79"/>
      <c r="G92" s="109" t="s">
        <v>738</v>
      </c>
      <c r="H92" s="109"/>
    </row>
    <row r="93" spans="1:10">
      <c r="A93" s="109" t="s">
        <v>823</v>
      </c>
      <c r="B93" s="71">
        <v>42271</v>
      </c>
      <c r="C93" s="109" t="s">
        <v>824</v>
      </c>
      <c r="D93" s="72">
        <v>29072</v>
      </c>
      <c r="E93" s="14">
        <v>8120</v>
      </c>
      <c r="F93" s="79"/>
      <c r="G93" s="109" t="s">
        <v>738</v>
      </c>
      <c r="H93" s="109"/>
    </row>
    <row r="94" spans="1:10">
      <c r="A94" s="109" t="s">
        <v>825</v>
      </c>
      <c r="B94" s="71">
        <v>42275</v>
      </c>
      <c r="C94" s="109" t="s">
        <v>826</v>
      </c>
      <c r="D94" s="72">
        <v>29105</v>
      </c>
      <c r="E94" s="109">
        <v>250</v>
      </c>
      <c r="F94" s="50"/>
      <c r="G94" s="109" t="s">
        <v>738</v>
      </c>
      <c r="H94" s="109"/>
    </row>
    <row r="95" spans="1:10">
      <c r="A95" s="109" t="s">
        <v>830</v>
      </c>
      <c r="B95" s="71">
        <v>42286</v>
      </c>
      <c r="C95" s="109" t="s">
        <v>831</v>
      </c>
      <c r="D95" s="72">
        <v>29336</v>
      </c>
      <c r="E95" s="14">
        <v>1000</v>
      </c>
      <c r="F95" s="50"/>
      <c r="G95" s="109" t="s">
        <v>738</v>
      </c>
      <c r="H95" s="109"/>
    </row>
    <row r="96" spans="1:10">
      <c r="A96" s="109" t="s">
        <v>834</v>
      </c>
      <c r="B96" s="71">
        <v>42296</v>
      </c>
      <c r="C96" s="109" t="s">
        <v>835</v>
      </c>
      <c r="D96" s="72">
        <v>29459</v>
      </c>
      <c r="E96" s="14">
        <v>4500</v>
      </c>
      <c r="F96" s="50"/>
      <c r="G96" s="109" t="s">
        <v>738</v>
      </c>
      <c r="H96" s="109"/>
    </row>
    <row r="97" spans="1:8">
      <c r="A97" s="109" t="s">
        <v>838</v>
      </c>
      <c r="B97" s="71">
        <v>42304</v>
      </c>
      <c r="C97" s="109" t="s">
        <v>839</v>
      </c>
      <c r="D97" s="72">
        <v>29580</v>
      </c>
      <c r="E97" s="14">
        <v>4000</v>
      </c>
      <c r="F97" s="50"/>
      <c r="G97" s="109" t="s">
        <v>738</v>
      </c>
      <c r="H97" s="109"/>
    </row>
    <row r="98" spans="1:8">
      <c r="A98" s="109" t="s">
        <v>736</v>
      </c>
      <c r="B98" s="71">
        <v>42312</v>
      </c>
      <c r="C98" s="109" t="s">
        <v>847</v>
      </c>
      <c r="D98" s="72">
        <v>29664</v>
      </c>
      <c r="E98" s="110">
        <v>10961</v>
      </c>
      <c r="F98" s="79"/>
      <c r="G98" s="109" t="s">
        <v>738</v>
      </c>
      <c r="H98" s="109"/>
    </row>
    <row r="99" spans="1:8">
      <c r="A99" s="7" t="s">
        <v>848</v>
      </c>
      <c r="B99" s="68">
        <v>42314</v>
      </c>
      <c r="C99" s="7" t="s">
        <v>849</v>
      </c>
      <c r="D99" s="69">
        <v>29692</v>
      </c>
      <c r="E99" s="7">
        <v>2000</v>
      </c>
      <c r="F99" s="79"/>
      <c r="G99" s="7" t="s">
        <v>738</v>
      </c>
      <c r="H99" s="109"/>
    </row>
    <row r="100" spans="1:8">
      <c r="A100" s="109" t="s">
        <v>850</v>
      </c>
      <c r="B100" s="71">
        <v>42315</v>
      </c>
      <c r="C100" s="109" t="s">
        <v>851</v>
      </c>
      <c r="D100" s="72">
        <v>29733</v>
      </c>
      <c r="E100" s="110">
        <v>1000</v>
      </c>
      <c r="F100" s="79"/>
      <c r="G100" s="109" t="s">
        <v>738</v>
      </c>
      <c r="H100" s="109"/>
    </row>
    <row r="101" spans="1:8">
      <c r="A101" s="109" t="s">
        <v>852</v>
      </c>
      <c r="B101" s="71">
        <v>42320</v>
      </c>
      <c r="C101" s="109" t="s">
        <v>853</v>
      </c>
      <c r="D101" s="72">
        <v>29792</v>
      </c>
      <c r="E101" s="110">
        <v>10961</v>
      </c>
      <c r="F101" s="79"/>
      <c r="G101" s="109" t="s">
        <v>738</v>
      </c>
      <c r="H101" s="109"/>
    </row>
    <row r="102" spans="1:8">
      <c r="A102" s="109" t="s">
        <v>863</v>
      </c>
      <c r="B102" s="71">
        <v>42324</v>
      </c>
      <c r="C102" s="109" t="s">
        <v>864</v>
      </c>
      <c r="D102" s="72">
        <v>29852</v>
      </c>
      <c r="E102" s="110">
        <v>2000</v>
      </c>
      <c r="F102" s="79"/>
      <c r="G102" s="109" t="s">
        <v>865</v>
      </c>
      <c r="H102" s="109"/>
    </row>
    <row r="103" spans="1:8">
      <c r="A103" s="109" t="s">
        <v>889</v>
      </c>
      <c r="B103" s="71">
        <v>42342</v>
      </c>
      <c r="C103" s="109" t="s">
        <v>890</v>
      </c>
      <c r="D103" s="72">
        <v>30198</v>
      </c>
      <c r="E103" s="110">
        <v>2000</v>
      </c>
      <c r="F103" s="79"/>
      <c r="G103" s="109" t="s">
        <v>738</v>
      </c>
      <c r="H103" s="109"/>
    </row>
    <row r="104" spans="1:8">
      <c r="A104" s="109" t="s">
        <v>891</v>
      </c>
      <c r="B104" s="71">
        <v>42348</v>
      </c>
      <c r="C104" s="109" t="s">
        <v>892</v>
      </c>
      <c r="D104" s="72">
        <v>30278</v>
      </c>
      <c r="E104" s="110">
        <v>2183.63</v>
      </c>
      <c r="F104" s="79"/>
      <c r="G104" s="109" t="s">
        <v>738</v>
      </c>
      <c r="H104" s="109"/>
    </row>
    <row r="105" spans="1:8">
      <c r="A105" s="109" t="s">
        <v>919</v>
      </c>
      <c r="B105" s="71">
        <v>42366</v>
      </c>
      <c r="C105" s="109" t="s">
        <v>920</v>
      </c>
      <c r="D105" s="72">
        <v>30585</v>
      </c>
      <c r="E105" s="110">
        <v>3030.01</v>
      </c>
      <c r="F105" s="4"/>
      <c r="G105" s="109" t="s">
        <v>738</v>
      </c>
      <c r="H105" s="109"/>
    </row>
    <row r="106" spans="1:8">
      <c r="A106" s="109" t="s">
        <v>944</v>
      </c>
      <c r="B106" s="71">
        <v>42392</v>
      </c>
      <c r="C106" s="109" t="s">
        <v>945</v>
      </c>
      <c r="D106" s="72">
        <v>31021</v>
      </c>
      <c r="E106" s="110">
        <v>10000</v>
      </c>
      <c r="F106" s="4">
        <v>12</v>
      </c>
      <c r="G106" s="109" t="s">
        <v>738</v>
      </c>
      <c r="H106" s="109"/>
    </row>
    <row r="107" spans="1:8">
      <c r="A107" s="109" t="s">
        <v>950</v>
      </c>
      <c r="B107" s="71">
        <v>42397</v>
      </c>
      <c r="C107" s="109" t="s">
        <v>951</v>
      </c>
      <c r="D107" s="72">
        <v>31102</v>
      </c>
      <c r="E107" s="110">
        <v>5000</v>
      </c>
      <c r="F107" s="81"/>
      <c r="G107" s="109" t="s">
        <v>738</v>
      </c>
      <c r="H107" s="109"/>
    </row>
    <row r="108" spans="1:8">
      <c r="A108" s="109" t="s">
        <v>955</v>
      </c>
      <c r="B108" s="71">
        <v>42399</v>
      </c>
      <c r="C108" s="109" t="s">
        <v>956</v>
      </c>
      <c r="D108" s="72">
        <v>31134</v>
      </c>
      <c r="E108" s="110">
        <v>20000</v>
      </c>
      <c r="F108" s="81"/>
      <c r="G108" s="109" t="s">
        <v>738</v>
      </c>
      <c r="H108" s="109"/>
    </row>
    <row r="109" spans="1:8">
      <c r="A109" s="109" t="s">
        <v>961</v>
      </c>
      <c r="B109" s="71">
        <v>42402</v>
      </c>
      <c r="C109" s="109" t="s">
        <v>962</v>
      </c>
      <c r="D109" s="72">
        <v>31191</v>
      </c>
      <c r="E109" s="109">
        <v>8</v>
      </c>
      <c r="F109" s="81"/>
      <c r="G109" s="109" t="s">
        <v>865</v>
      </c>
      <c r="H109" s="109"/>
    </row>
    <row r="110" spans="1:8">
      <c r="A110" s="109" t="s">
        <v>963</v>
      </c>
      <c r="B110" s="71">
        <v>42404</v>
      </c>
      <c r="C110" s="109" t="s">
        <v>964</v>
      </c>
      <c r="D110" s="72">
        <v>31215</v>
      </c>
      <c r="E110" s="110">
        <v>5000</v>
      </c>
      <c r="F110" s="81"/>
      <c r="G110" s="109" t="s">
        <v>738</v>
      </c>
      <c r="H110" s="109"/>
    </row>
    <row r="111" spans="1:8">
      <c r="A111" s="109" t="s">
        <v>965</v>
      </c>
      <c r="B111" s="71">
        <v>42404</v>
      </c>
      <c r="C111" s="109" t="s">
        <v>966</v>
      </c>
      <c r="D111" s="72">
        <v>31225</v>
      </c>
      <c r="E111" s="110">
        <v>3000</v>
      </c>
      <c r="F111" s="81"/>
      <c r="G111" s="109" t="s">
        <v>738</v>
      </c>
      <c r="H111" s="109"/>
    </row>
    <row r="112" spans="1:8">
      <c r="A112" s="109" t="s">
        <v>967</v>
      </c>
      <c r="B112" s="71">
        <v>42410</v>
      </c>
      <c r="C112" s="109" t="s">
        <v>968</v>
      </c>
      <c r="D112" s="72">
        <v>31288</v>
      </c>
      <c r="E112" s="110">
        <v>200000</v>
      </c>
      <c r="F112" s="81"/>
      <c r="G112" s="109" t="s">
        <v>738</v>
      </c>
      <c r="H112" s="109"/>
    </row>
    <row r="113" spans="1:8">
      <c r="A113" s="109" t="s">
        <v>969</v>
      </c>
      <c r="B113" s="71">
        <v>42410</v>
      </c>
      <c r="C113" s="109" t="s">
        <v>968</v>
      </c>
      <c r="D113" s="72">
        <v>31289</v>
      </c>
      <c r="E113" s="110">
        <v>11000</v>
      </c>
      <c r="F113" s="81"/>
      <c r="G113" s="109" t="s">
        <v>738</v>
      </c>
      <c r="H113" s="109"/>
    </row>
    <row r="114" spans="1:8">
      <c r="A114" s="109" t="s">
        <v>970</v>
      </c>
      <c r="B114" s="71">
        <v>42412</v>
      </c>
      <c r="C114" s="109" t="s">
        <v>971</v>
      </c>
      <c r="D114" s="72">
        <v>31334</v>
      </c>
      <c r="E114" s="110">
        <v>10000</v>
      </c>
      <c r="F114" s="81"/>
      <c r="G114" s="109" t="s">
        <v>738</v>
      </c>
      <c r="H114" s="109"/>
    </row>
    <row r="115" spans="1:8">
      <c r="A115" s="109" t="s">
        <v>978</v>
      </c>
      <c r="B115" s="71">
        <v>42425</v>
      </c>
      <c r="C115" s="109" t="s">
        <v>979</v>
      </c>
      <c r="D115" s="72">
        <v>31521</v>
      </c>
      <c r="E115" s="110">
        <v>20000</v>
      </c>
      <c r="F115" s="81">
        <v>10</v>
      </c>
      <c r="G115" s="109" t="s">
        <v>738</v>
      </c>
      <c r="H115" s="109"/>
    </row>
    <row r="116" spans="1:8">
      <c r="A116" s="109" t="s">
        <v>878</v>
      </c>
      <c r="B116" s="71">
        <v>42427</v>
      </c>
      <c r="C116" s="109" t="s">
        <v>982</v>
      </c>
      <c r="D116" s="72">
        <v>31553</v>
      </c>
      <c r="E116" s="110">
        <v>20000</v>
      </c>
      <c r="F116" s="81">
        <v>11</v>
      </c>
      <c r="G116" s="109" t="s">
        <v>738</v>
      </c>
      <c r="H116" s="109"/>
    </row>
    <row r="117" spans="1:8">
      <c r="A117" s="109" t="s">
        <v>989</v>
      </c>
      <c r="B117" s="71">
        <v>42429</v>
      </c>
      <c r="C117" s="109" t="s">
        <v>990</v>
      </c>
      <c r="D117" s="72">
        <v>31598</v>
      </c>
      <c r="E117" s="110">
        <v>1000</v>
      </c>
      <c r="F117" s="81"/>
      <c r="G117" s="109" t="s">
        <v>738</v>
      </c>
      <c r="H117" s="109"/>
    </row>
    <row r="118" spans="1:8">
      <c r="A118" s="109" t="s">
        <v>993</v>
      </c>
      <c r="B118" s="71">
        <v>42430</v>
      </c>
      <c r="C118" s="109" t="s">
        <v>994</v>
      </c>
      <c r="D118" s="72">
        <v>31622</v>
      </c>
      <c r="E118" s="110">
        <v>20000</v>
      </c>
      <c r="F118" s="81"/>
      <c r="G118" s="109" t="s">
        <v>738</v>
      </c>
      <c r="H118" s="109"/>
    </row>
    <row r="119" spans="1:8">
      <c r="A119" s="109" t="s">
        <v>997</v>
      </c>
      <c r="B119" s="71">
        <v>42433</v>
      </c>
      <c r="C119" s="109" t="s">
        <v>998</v>
      </c>
      <c r="D119" s="72">
        <v>31665</v>
      </c>
      <c r="E119" s="110">
        <v>15000</v>
      </c>
      <c r="F119" s="81"/>
      <c r="G119" s="109" t="s">
        <v>738</v>
      </c>
      <c r="H119" s="109"/>
    </row>
    <row r="120" spans="1:8">
      <c r="A120" s="109" t="s">
        <v>999</v>
      </c>
      <c r="B120" s="71">
        <v>42434</v>
      </c>
      <c r="C120" s="109" t="s">
        <v>1000</v>
      </c>
      <c r="D120" s="72">
        <v>31688</v>
      </c>
      <c r="E120" s="110">
        <v>10000</v>
      </c>
      <c r="F120" s="81"/>
      <c r="G120" s="109" t="s">
        <v>738</v>
      </c>
      <c r="H120" s="109"/>
    </row>
    <row r="121" spans="1:8">
      <c r="A121" s="109" t="s">
        <v>1012</v>
      </c>
      <c r="B121" s="71">
        <v>42448</v>
      </c>
      <c r="C121" s="109" t="s">
        <v>1013</v>
      </c>
      <c r="D121" s="72">
        <v>31909</v>
      </c>
      <c r="E121" s="110">
        <v>14000</v>
      </c>
      <c r="F121" s="81"/>
      <c r="G121" s="109" t="s">
        <v>738</v>
      </c>
      <c r="H121" s="109"/>
    </row>
    <row r="122" spans="1:8">
      <c r="A122" s="109" t="s">
        <v>739</v>
      </c>
      <c r="B122" s="71">
        <v>42452</v>
      </c>
      <c r="C122" s="109" t="s">
        <v>1014</v>
      </c>
      <c r="D122" s="72">
        <v>31941</v>
      </c>
      <c r="E122" s="110">
        <v>1000</v>
      </c>
      <c r="F122" s="81"/>
      <c r="G122" s="109" t="s">
        <v>738</v>
      </c>
      <c r="H122" s="109"/>
    </row>
    <row r="123" spans="1:8">
      <c r="A123" s="109" t="s">
        <v>1017</v>
      </c>
      <c r="B123" s="71">
        <v>42458</v>
      </c>
      <c r="C123" s="109" t="s">
        <v>1018</v>
      </c>
      <c r="D123" s="72">
        <v>32016</v>
      </c>
      <c r="E123" s="110">
        <v>8537</v>
      </c>
      <c r="F123" s="81"/>
      <c r="G123" s="109" t="s">
        <v>738</v>
      </c>
      <c r="H123" s="109"/>
    </row>
    <row r="124" spans="1:8">
      <c r="A124" s="109" t="s">
        <v>1032</v>
      </c>
      <c r="B124" s="71">
        <v>42472</v>
      </c>
      <c r="C124" s="109" t="s">
        <v>1033</v>
      </c>
      <c r="D124" s="72">
        <v>32261</v>
      </c>
      <c r="E124" s="110">
        <v>8537</v>
      </c>
      <c r="F124" s="81"/>
      <c r="G124" s="109" t="s">
        <v>738</v>
      </c>
      <c r="H124" s="109"/>
    </row>
    <row r="125" spans="1:8">
      <c r="A125" s="109" t="s">
        <v>1045</v>
      </c>
      <c r="B125" s="71">
        <v>42488</v>
      </c>
      <c r="C125" s="109" t="s">
        <v>1046</v>
      </c>
      <c r="D125" s="72">
        <v>32477</v>
      </c>
      <c r="E125" s="109">
        <v>500</v>
      </c>
      <c r="F125" s="81"/>
      <c r="G125" s="109" t="s">
        <v>738</v>
      </c>
      <c r="H125" s="109"/>
    </row>
    <row r="126" spans="1:8">
      <c r="A126" s="109" t="s">
        <v>1049</v>
      </c>
      <c r="B126" s="71">
        <v>42490</v>
      </c>
      <c r="C126" s="109" t="s">
        <v>1050</v>
      </c>
      <c r="D126" s="72">
        <v>32539</v>
      </c>
      <c r="E126" s="110">
        <v>20000</v>
      </c>
      <c r="F126" s="81"/>
      <c r="G126" s="109" t="s">
        <v>738</v>
      </c>
      <c r="H126" s="109"/>
    </row>
    <row r="127" spans="1:8">
      <c r="A127" s="109" t="s">
        <v>1099</v>
      </c>
      <c r="B127" s="71">
        <v>42492</v>
      </c>
      <c r="C127" s="109" t="s">
        <v>1046</v>
      </c>
      <c r="D127" s="72">
        <v>32578</v>
      </c>
      <c r="E127" s="110">
        <v>4500</v>
      </c>
      <c r="F127" s="81"/>
      <c r="G127" s="109" t="s">
        <v>738</v>
      </c>
      <c r="H127" s="109"/>
    </row>
    <row r="128" spans="1:8">
      <c r="A128" s="109" t="s">
        <v>1107</v>
      </c>
      <c r="B128" s="71">
        <v>42502</v>
      </c>
      <c r="C128" s="109" t="s">
        <v>1108</v>
      </c>
      <c r="D128" s="72">
        <v>32724</v>
      </c>
      <c r="E128" s="109">
        <v>500</v>
      </c>
      <c r="F128" s="81"/>
      <c r="G128" s="109" t="s">
        <v>738</v>
      </c>
      <c r="H128" s="109"/>
    </row>
    <row r="129" spans="1:8">
      <c r="A129" s="109" t="s">
        <v>1109</v>
      </c>
      <c r="B129" s="71">
        <v>42502</v>
      </c>
      <c r="C129" s="109" t="s">
        <v>1110</v>
      </c>
      <c r="D129" s="72">
        <v>32738</v>
      </c>
      <c r="E129" s="110">
        <v>20000</v>
      </c>
      <c r="F129" s="81"/>
      <c r="G129" s="109" t="s">
        <v>738</v>
      </c>
      <c r="H129" s="109"/>
    </row>
    <row r="130" spans="1:8">
      <c r="A130" s="109" t="s">
        <v>1111</v>
      </c>
      <c r="B130" s="71">
        <v>42509</v>
      </c>
      <c r="C130" s="109" t="s">
        <v>1112</v>
      </c>
      <c r="D130" s="72">
        <v>32828</v>
      </c>
      <c r="E130" s="110">
        <v>20000</v>
      </c>
      <c r="F130" s="81"/>
      <c r="G130" s="109" t="s">
        <v>738</v>
      </c>
      <c r="H130" s="109"/>
    </row>
    <row r="131" spans="1:8">
      <c r="A131" s="109" t="s">
        <v>1121</v>
      </c>
      <c r="B131" s="71">
        <v>42515</v>
      </c>
      <c r="C131" s="109" t="s">
        <v>1122</v>
      </c>
      <c r="D131" s="72">
        <v>32960</v>
      </c>
      <c r="E131" s="110">
        <v>1547</v>
      </c>
      <c r="F131" s="81"/>
      <c r="G131" s="109" t="s">
        <v>865</v>
      </c>
      <c r="H131" s="109"/>
    </row>
    <row r="132" spans="1:8">
      <c r="A132" s="109" t="s">
        <v>1123</v>
      </c>
      <c r="B132" s="71">
        <v>42516</v>
      </c>
      <c r="C132" s="109" t="s">
        <v>1124</v>
      </c>
      <c r="D132" s="72">
        <v>32974</v>
      </c>
      <c r="E132" s="110">
        <v>1500</v>
      </c>
      <c r="F132" s="81"/>
      <c r="G132" s="109" t="s">
        <v>738</v>
      </c>
      <c r="H132" s="109"/>
    </row>
    <row r="133" spans="1:8">
      <c r="A133" s="109" t="s">
        <v>1127</v>
      </c>
      <c r="B133" s="71">
        <v>42517</v>
      </c>
      <c r="C133" s="109" t="s">
        <v>1128</v>
      </c>
      <c r="D133" s="72">
        <v>32992</v>
      </c>
      <c r="E133" s="110">
        <v>20000</v>
      </c>
      <c r="F133" s="81"/>
      <c r="G133" s="109" t="s">
        <v>738</v>
      </c>
      <c r="H133" s="109"/>
    </row>
    <row r="134" spans="1:8">
      <c r="A134" s="109" t="s">
        <v>1129</v>
      </c>
      <c r="B134" s="71">
        <v>42521</v>
      </c>
      <c r="C134" s="109" t="s">
        <v>1130</v>
      </c>
      <c r="D134" s="72">
        <v>33073</v>
      </c>
      <c r="E134" s="110">
        <v>5000</v>
      </c>
      <c r="F134" s="81"/>
      <c r="G134" s="109" t="s">
        <v>738</v>
      </c>
      <c r="H134" s="109"/>
    </row>
    <row r="135" spans="1:8">
      <c r="A135" s="109" t="s">
        <v>1138</v>
      </c>
      <c r="B135" s="71">
        <v>42533</v>
      </c>
      <c r="C135" s="109" t="s">
        <v>1139</v>
      </c>
      <c r="D135" s="72">
        <v>33270</v>
      </c>
      <c r="E135" s="110">
        <v>1000</v>
      </c>
      <c r="F135" s="85"/>
      <c r="G135" s="109" t="s">
        <v>738</v>
      </c>
      <c r="H135" s="109"/>
    </row>
    <row r="136" spans="1:8">
      <c r="A136" s="109" t="s">
        <v>1140</v>
      </c>
      <c r="B136" s="71">
        <v>42538</v>
      </c>
      <c r="C136" s="109" t="s">
        <v>1000</v>
      </c>
      <c r="D136" s="72">
        <v>33379</v>
      </c>
      <c r="E136" s="110">
        <v>100000</v>
      </c>
      <c r="F136" s="85"/>
      <c r="G136" s="109" t="s">
        <v>738</v>
      </c>
      <c r="H136" s="109"/>
    </row>
    <row r="137" spans="1:8">
      <c r="A137" s="109" t="s">
        <v>1142</v>
      </c>
      <c r="B137" s="71">
        <v>42544</v>
      </c>
      <c r="C137" s="109" t="s">
        <v>1143</v>
      </c>
      <c r="D137" s="72">
        <v>33482</v>
      </c>
      <c r="E137" s="110">
        <v>20000</v>
      </c>
      <c r="F137" s="85">
        <v>1</v>
      </c>
      <c r="G137" s="109" t="s">
        <v>738</v>
      </c>
      <c r="H137" s="109"/>
    </row>
    <row r="138" spans="1:8">
      <c r="A138" s="109" t="s">
        <v>1161</v>
      </c>
      <c r="B138" s="71">
        <v>42558</v>
      </c>
      <c r="C138" s="109" t="s">
        <v>1162</v>
      </c>
      <c r="D138" s="72">
        <v>33741</v>
      </c>
      <c r="E138" s="110">
        <v>230000</v>
      </c>
      <c r="F138" s="85"/>
      <c r="G138" s="109" t="s">
        <v>738</v>
      </c>
      <c r="H138" s="109"/>
    </row>
    <row r="139" spans="1:8">
      <c r="A139" s="109" t="s">
        <v>1163</v>
      </c>
      <c r="B139" s="71">
        <v>42560</v>
      </c>
      <c r="C139" s="109" t="s">
        <v>1164</v>
      </c>
      <c r="D139" s="72">
        <v>33770</v>
      </c>
      <c r="E139" s="110">
        <v>3000</v>
      </c>
      <c r="F139" s="85"/>
      <c r="G139" s="109" t="s">
        <v>738</v>
      </c>
      <c r="H139" s="109"/>
    </row>
    <row r="140" spans="1:8">
      <c r="A140" s="109" t="s">
        <v>1165</v>
      </c>
      <c r="B140" s="71">
        <v>42566</v>
      </c>
      <c r="C140" s="109" t="s">
        <v>1166</v>
      </c>
      <c r="D140" s="72">
        <v>33860</v>
      </c>
      <c r="E140" s="110">
        <v>5000</v>
      </c>
      <c r="F140" s="81"/>
      <c r="G140" s="109" t="s">
        <v>738</v>
      </c>
      <c r="H140" s="109"/>
    </row>
    <row r="141" spans="1:8">
      <c r="A141" s="109" t="s">
        <v>1169</v>
      </c>
      <c r="B141" s="71">
        <v>42573</v>
      </c>
      <c r="C141" s="109" t="s">
        <v>1170</v>
      </c>
      <c r="D141" s="72">
        <v>33974</v>
      </c>
      <c r="E141" s="110">
        <v>5000</v>
      </c>
      <c r="F141" s="81"/>
      <c r="G141" s="109" t="s">
        <v>865</v>
      </c>
      <c r="H141" s="109"/>
    </row>
    <row r="142" spans="1:8">
      <c r="A142" s="109" t="s">
        <v>1172</v>
      </c>
      <c r="B142" s="71">
        <v>42573</v>
      </c>
      <c r="C142" s="109" t="s">
        <v>1173</v>
      </c>
      <c r="D142" s="72">
        <v>33983</v>
      </c>
      <c r="E142" s="110">
        <v>5000</v>
      </c>
      <c r="F142" s="81">
        <v>7</v>
      </c>
      <c r="G142" s="109" t="s">
        <v>738</v>
      </c>
      <c r="H142" s="109"/>
    </row>
    <row r="143" spans="1:8">
      <c r="A143" s="109" t="s">
        <v>1180</v>
      </c>
      <c r="B143" s="71">
        <v>42577</v>
      </c>
      <c r="C143" s="109" t="s">
        <v>1181</v>
      </c>
      <c r="D143" s="72">
        <v>34030</v>
      </c>
      <c r="E143" s="110">
        <v>1000</v>
      </c>
      <c r="F143" s="81"/>
      <c r="G143" s="109" t="s">
        <v>738</v>
      </c>
      <c r="H143" s="109"/>
    </row>
    <row r="144" spans="1:8">
      <c r="A144" s="109" t="s">
        <v>1182</v>
      </c>
      <c r="B144" s="71">
        <v>42578</v>
      </c>
      <c r="C144" s="109" t="s">
        <v>1183</v>
      </c>
      <c r="D144" s="72">
        <v>34065</v>
      </c>
      <c r="E144" s="109">
        <v>175</v>
      </c>
      <c r="F144" s="81"/>
      <c r="G144" s="109" t="s">
        <v>738</v>
      </c>
      <c r="H144" s="109"/>
    </row>
    <row r="145" spans="1:8">
      <c r="A145" s="109" t="s">
        <v>1188</v>
      </c>
      <c r="B145" s="71">
        <v>42580</v>
      </c>
      <c r="C145" s="109" t="s">
        <v>1189</v>
      </c>
      <c r="D145" s="72">
        <v>34090</v>
      </c>
      <c r="E145" s="110">
        <v>1000</v>
      </c>
      <c r="F145" s="81"/>
      <c r="G145" s="109" t="s">
        <v>738</v>
      </c>
      <c r="H145" s="109"/>
    </row>
    <row r="146" spans="1:8">
      <c r="A146" s="109" t="s">
        <v>1193</v>
      </c>
      <c r="B146" s="71">
        <v>42580</v>
      </c>
      <c r="C146" s="109" t="s">
        <v>1194</v>
      </c>
      <c r="D146" s="72">
        <v>34113</v>
      </c>
      <c r="E146" s="110">
        <v>5000</v>
      </c>
      <c r="F146" s="81">
        <v>3</v>
      </c>
      <c r="G146" s="109" t="s">
        <v>738</v>
      </c>
      <c r="H146" s="109"/>
    </row>
    <row r="147" spans="1:8">
      <c r="A147" s="109" t="s">
        <v>1199</v>
      </c>
      <c r="B147" s="71">
        <v>42582</v>
      </c>
      <c r="C147" s="109" t="s">
        <v>1162</v>
      </c>
      <c r="D147" s="72">
        <v>34138</v>
      </c>
      <c r="E147" s="110">
        <v>100000</v>
      </c>
      <c r="F147" s="81"/>
      <c r="G147" s="109" t="s">
        <v>738</v>
      </c>
      <c r="H147" s="109"/>
    </row>
    <row r="148" spans="1:8">
      <c r="A148" s="109" t="s">
        <v>1200</v>
      </c>
      <c r="B148" s="71">
        <v>42582</v>
      </c>
      <c r="C148" s="109" t="s">
        <v>1201</v>
      </c>
      <c r="D148" s="72">
        <v>34140</v>
      </c>
      <c r="E148" s="110">
        <v>20000</v>
      </c>
      <c r="F148" s="81"/>
      <c r="G148" s="109" t="s">
        <v>738</v>
      </c>
      <c r="H148" s="109"/>
    </row>
    <row r="149" spans="1:8">
      <c r="A149" s="109" t="s">
        <v>1204</v>
      </c>
      <c r="B149" s="71">
        <v>42584</v>
      </c>
      <c r="C149" s="109" t="s">
        <v>1205</v>
      </c>
      <c r="D149" s="72">
        <v>34200</v>
      </c>
      <c r="E149" s="110">
        <v>10000</v>
      </c>
      <c r="F149" s="81"/>
      <c r="G149" s="109" t="s">
        <v>738</v>
      </c>
      <c r="H149" s="109"/>
    </row>
    <row r="150" spans="1:8">
      <c r="A150" s="109" t="s">
        <v>1206</v>
      </c>
      <c r="B150" s="71">
        <v>42586</v>
      </c>
      <c r="C150" s="109" t="s">
        <v>1194</v>
      </c>
      <c r="D150" s="72">
        <v>34246</v>
      </c>
      <c r="E150" s="110">
        <v>5000</v>
      </c>
      <c r="F150" s="81">
        <v>3</v>
      </c>
      <c r="G150" s="109" t="s">
        <v>738</v>
      </c>
      <c r="H150" s="109"/>
    </row>
    <row r="151" spans="1:8">
      <c r="A151" s="109" t="s">
        <v>1208</v>
      </c>
      <c r="B151" s="71">
        <v>42587</v>
      </c>
      <c r="C151" s="109" t="s">
        <v>1209</v>
      </c>
      <c r="D151" s="72">
        <v>34270</v>
      </c>
      <c r="E151" s="110">
        <v>2000</v>
      </c>
      <c r="F151" s="81"/>
      <c r="G151" s="109" t="s">
        <v>738</v>
      </c>
      <c r="H151" s="109"/>
    </row>
    <row r="152" spans="1:8">
      <c r="A152" s="109" t="s">
        <v>1214</v>
      </c>
      <c r="B152" s="71">
        <v>42592</v>
      </c>
      <c r="C152" s="109" t="s">
        <v>1215</v>
      </c>
      <c r="D152" s="72">
        <v>34330</v>
      </c>
      <c r="E152" s="110">
        <v>7000</v>
      </c>
      <c r="F152" s="81"/>
      <c r="G152" s="109" t="s">
        <v>738</v>
      </c>
      <c r="H152" s="109"/>
    </row>
    <row r="153" spans="1:8">
      <c r="A153" s="109" t="s">
        <v>1216</v>
      </c>
      <c r="B153" s="71">
        <v>42595</v>
      </c>
      <c r="C153" s="109" t="s">
        <v>1217</v>
      </c>
      <c r="D153" s="72">
        <v>34386</v>
      </c>
      <c r="E153" s="110">
        <v>200000</v>
      </c>
      <c r="F153" s="81"/>
      <c r="G153" s="109" t="s">
        <v>738</v>
      </c>
      <c r="H153" s="109"/>
    </row>
    <row r="154" spans="1:8">
      <c r="A154" s="109" t="s">
        <v>1228</v>
      </c>
      <c r="B154" s="71">
        <v>42612</v>
      </c>
      <c r="C154" s="109" t="s">
        <v>1229</v>
      </c>
      <c r="D154" s="72">
        <v>34685</v>
      </c>
      <c r="E154" s="110">
        <v>20000</v>
      </c>
      <c r="F154" s="81"/>
      <c r="G154" s="109" t="s">
        <v>738</v>
      </c>
      <c r="H154" s="109"/>
    </row>
    <row r="155" spans="1:8">
      <c r="A155" s="109" t="s">
        <v>804</v>
      </c>
      <c r="B155" s="71">
        <v>42245</v>
      </c>
      <c r="C155" s="109" t="s">
        <v>805</v>
      </c>
      <c r="D155" s="72">
        <v>28679</v>
      </c>
      <c r="E155" s="110">
        <f>14152.12-12200.1</f>
        <v>1952.0200000000004</v>
      </c>
      <c r="F155" s="81"/>
      <c r="G155" s="109" t="s">
        <v>738</v>
      </c>
      <c r="H155" s="109"/>
    </row>
    <row r="156" spans="1:8">
      <c r="A156" s="109" t="s">
        <v>1239</v>
      </c>
      <c r="B156" s="71">
        <v>42618</v>
      </c>
      <c r="C156" s="109" t="s">
        <v>1240</v>
      </c>
      <c r="D156" s="72">
        <v>34799</v>
      </c>
      <c r="E156" s="110">
        <v>5000</v>
      </c>
      <c r="F156" s="81"/>
      <c r="G156" s="109" t="s">
        <v>738</v>
      </c>
      <c r="H156" s="109"/>
    </row>
    <row r="157" spans="1:8">
      <c r="A157" s="109" t="s">
        <v>1241</v>
      </c>
      <c r="B157" s="71">
        <v>42618</v>
      </c>
      <c r="C157" s="109" t="s">
        <v>1242</v>
      </c>
      <c r="D157" s="72">
        <v>34804</v>
      </c>
      <c r="E157" s="110">
        <v>5000</v>
      </c>
      <c r="F157" s="81"/>
      <c r="G157" s="109" t="s">
        <v>738</v>
      </c>
      <c r="H157" s="109"/>
    </row>
    <row r="158" spans="1:8">
      <c r="A158" s="109" t="s">
        <v>1248</v>
      </c>
      <c r="B158" s="71">
        <v>42622</v>
      </c>
      <c r="C158" s="109" t="s">
        <v>812</v>
      </c>
      <c r="D158" s="72">
        <v>34879</v>
      </c>
      <c r="E158" s="110">
        <v>5000</v>
      </c>
      <c r="F158" s="81"/>
      <c r="G158" s="109" t="s">
        <v>738</v>
      </c>
      <c r="H158" s="109"/>
    </row>
    <row r="159" spans="1:8">
      <c r="A159" s="109" t="s">
        <v>1249</v>
      </c>
      <c r="B159" s="71">
        <v>42626</v>
      </c>
      <c r="C159" s="109" t="s">
        <v>1250</v>
      </c>
      <c r="D159" s="72">
        <v>34919</v>
      </c>
      <c r="E159" s="110">
        <v>20000</v>
      </c>
      <c r="F159" s="81">
        <v>8</v>
      </c>
      <c r="G159" s="109" t="s">
        <v>738</v>
      </c>
      <c r="H159" s="109"/>
    </row>
    <row r="160" spans="1:8">
      <c r="A160" s="109" t="s">
        <v>1254</v>
      </c>
      <c r="B160" s="71">
        <v>42632</v>
      </c>
      <c r="C160" s="109" t="s">
        <v>1255</v>
      </c>
      <c r="D160" s="72">
        <v>34966</v>
      </c>
      <c r="E160" s="110">
        <v>1000</v>
      </c>
      <c r="F160" s="81"/>
      <c r="G160" s="109" t="s">
        <v>738</v>
      </c>
      <c r="H160" s="109"/>
    </row>
    <row r="161" spans="1:8">
      <c r="A161" s="109" t="s">
        <v>1256</v>
      </c>
      <c r="B161" s="71">
        <v>42633</v>
      </c>
      <c r="C161" s="109" t="s">
        <v>1257</v>
      </c>
      <c r="D161" s="72">
        <v>34982</v>
      </c>
      <c r="E161" s="110">
        <v>10000</v>
      </c>
      <c r="F161" s="81"/>
      <c r="G161" s="109" t="s">
        <v>738</v>
      </c>
      <c r="H161" s="109"/>
    </row>
    <row r="162" spans="1:8">
      <c r="A162" s="109" t="s">
        <v>1258</v>
      </c>
      <c r="B162" s="71">
        <v>42633</v>
      </c>
      <c r="C162" s="109" t="s">
        <v>1259</v>
      </c>
      <c r="D162" s="72">
        <v>34985</v>
      </c>
      <c r="E162" s="110">
        <v>1000</v>
      </c>
      <c r="F162" s="81"/>
      <c r="G162" s="109" t="s">
        <v>738</v>
      </c>
      <c r="H162" s="109"/>
    </row>
    <row r="163" spans="1:8">
      <c r="A163" s="109" t="s">
        <v>1264</v>
      </c>
      <c r="B163" s="71">
        <v>42634</v>
      </c>
      <c r="C163" s="109" t="s">
        <v>1265</v>
      </c>
      <c r="D163" s="72">
        <v>35006</v>
      </c>
      <c r="E163" s="109">
        <v>7</v>
      </c>
      <c r="F163" s="81"/>
      <c r="G163" s="109" t="s">
        <v>738</v>
      </c>
      <c r="H163" s="109"/>
    </row>
    <row r="164" spans="1:8">
      <c r="A164" s="109" t="s">
        <v>1267</v>
      </c>
      <c r="B164" s="71">
        <v>42634</v>
      </c>
      <c r="C164" s="109" t="s">
        <v>1268</v>
      </c>
      <c r="D164" s="72">
        <v>35020</v>
      </c>
      <c r="E164" s="110">
        <v>1000</v>
      </c>
      <c r="F164" s="81"/>
      <c r="G164" s="109" t="s">
        <v>738</v>
      </c>
      <c r="H164" s="109"/>
    </row>
    <row r="165" spans="1:8">
      <c r="A165" s="109" t="s">
        <v>1271</v>
      </c>
      <c r="B165" s="71">
        <v>42637</v>
      </c>
      <c r="C165" s="109" t="s">
        <v>1217</v>
      </c>
      <c r="D165" s="72">
        <v>35070</v>
      </c>
      <c r="E165" s="110">
        <v>34000</v>
      </c>
      <c r="F165" s="81"/>
      <c r="G165" s="109" t="s">
        <v>738</v>
      </c>
      <c r="H165" s="109"/>
    </row>
    <row r="166" spans="1:8">
      <c r="A166" s="109" t="s">
        <v>1272</v>
      </c>
      <c r="B166" s="71">
        <v>42638</v>
      </c>
      <c r="C166" s="109" t="s">
        <v>1273</v>
      </c>
      <c r="D166" s="72">
        <v>35077</v>
      </c>
      <c r="E166" s="110">
        <v>1000</v>
      </c>
      <c r="F166" s="81"/>
      <c r="G166" s="109" t="s">
        <v>738</v>
      </c>
      <c r="H166" s="109"/>
    </row>
    <row r="167" spans="1:8">
      <c r="A167" s="109" t="s">
        <v>957</v>
      </c>
      <c r="B167" s="71">
        <v>42643</v>
      </c>
      <c r="C167" s="109" t="s">
        <v>1279</v>
      </c>
      <c r="D167" s="72">
        <v>35181</v>
      </c>
      <c r="E167" s="110">
        <v>1000</v>
      </c>
      <c r="F167" s="81">
        <v>9</v>
      </c>
      <c r="G167" s="109" t="s">
        <v>738</v>
      </c>
      <c r="H167" s="109"/>
    </row>
    <row r="168" spans="1:8">
      <c r="A168" s="109" t="s">
        <v>1280</v>
      </c>
      <c r="B168" s="71">
        <v>42643</v>
      </c>
      <c r="C168" s="109" t="s">
        <v>1281</v>
      </c>
      <c r="D168" s="72">
        <v>35198</v>
      </c>
      <c r="E168" s="110">
        <v>5000</v>
      </c>
      <c r="F168" s="81"/>
      <c r="G168" s="109" t="s">
        <v>738</v>
      </c>
      <c r="H168" s="109"/>
    </row>
    <row r="169" spans="1:8">
      <c r="A169" s="109" t="s">
        <v>1282</v>
      </c>
      <c r="B169" s="71">
        <v>42643</v>
      </c>
      <c r="C169" s="109" t="s">
        <v>829</v>
      </c>
      <c r="D169" s="72">
        <v>35209</v>
      </c>
      <c r="E169" s="110">
        <v>50000</v>
      </c>
      <c r="F169" s="85"/>
      <c r="G169" s="109" t="s">
        <v>738</v>
      </c>
      <c r="H169" s="109"/>
    </row>
    <row r="170" spans="1:8">
      <c r="A170" s="109" t="s">
        <v>1299</v>
      </c>
      <c r="B170" s="71">
        <v>42646</v>
      </c>
      <c r="C170" s="109" t="s">
        <v>1300</v>
      </c>
      <c r="D170" s="72">
        <v>35255</v>
      </c>
      <c r="E170" s="110">
        <v>5000</v>
      </c>
      <c r="F170" s="81"/>
      <c r="G170" s="109" t="s">
        <v>738</v>
      </c>
      <c r="H170" s="109"/>
    </row>
    <row r="171" spans="1:8">
      <c r="A171" s="109" t="s">
        <v>1307</v>
      </c>
      <c r="B171" s="71">
        <v>42650</v>
      </c>
      <c r="C171" s="109" t="s">
        <v>1308</v>
      </c>
      <c r="D171" s="72">
        <v>35354</v>
      </c>
      <c r="E171" s="110">
        <v>2000</v>
      </c>
      <c r="F171" s="81"/>
      <c r="G171" s="109" t="s">
        <v>738</v>
      </c>
      <c r="H171" s="109"/>
    </row>
    <row r="172" spans="1:8">
      <c r="A172" s="109" t="s">
        <v>1309</v>
      </c>
      <c r="B172" s="71">
        <v>42660</v>
      </c>
      <c r="C172" s="109" t="s">
        <v>1310</v>
      </c>
      <c r="D172" s="72">
        <v>35482</v>
      </c>
      <c r="E172" s="110">
        <v>5000</v>
      </c>
      <c r="F172" s="81">
        <v>14</v>
      </c>
      <c r="G172" s="109" t="s">
        <v>865</v>
      </c>
      <c r="H172" s="109"/>
    </row>
    <row r="173" spans="1:8">
      <c r="A173" s="109" t="s">
        <v>1442</v>
      </c>
      <c r="B173" s="71">
        <v>43026</v>
      </c>
      <c r="C173" s="109" t="s">
        <v>1443</v>
      </c>
      <c r="D173" s="109">
        <v>35499</v>
      </c>
      <c r="E173" s="110">
        <v>1000</v>
      </c>
      <c r="F173" s="81"/>
      <c r="G173" s="109" t="s">
        <v>738</v>
      </c>
      <c r="H173" s="109"/>
    </row>
    <row r="174" spans="1:8">
      <c r="A174" s="109" t="s">
        <v>1312</v>
      </c>
      <c r="B174" s="71">
        <v>42662</v>
      </c>
      <c r="C174" s="109" t="s">
        <v>1313</v>
      </c>
      <c r="D174" s="72">
        <v>35527</v>
      </c>
      <c r="E174" s="110">
        <v>1000</v>
      </c>
      <c r="F174" s="81">
        <v>8</v>
      </c>
      <c r="G174" s="109" t="s">
        <v>738</v>
      </c>
      <c r="H174" s="109"/>
    </row>
    <row r="175" spans="1:8">
      <c r="A175" s="109" t="s">
        <v>1322</v>
      </c>
      <c r="B175" s="71">
        <v>42671</v>
      </c>
      <c r="C175" s="109" t="s">
        <v>1323</v>
      </c>
      <c r="D175" s="72">
        <v>35707</v>
      </c>
      <c r="E175" s="110">
        <v>10000</v>
      </c>
      <c r="F175" s="81"/>
      <c r="G175" s="109" t="s">
        <v>738</v>
      </c>
      <c r="H175" s="109"/>
    </row>
    <row r="176" spans="1:8">
      <c r="A176" s="109" t="s">
        <v>1226</v>
      </c>
      <c r="B176" s="71">
        <v>42674</v>
      </c>
      <c r="C176" s="109" t="s">
        <v>1323</v>
      </c>
      <c r="D176" s="72">
        <v>35735</v>
      </c>
      <c r="E176" s="110">
        <v>90000</v>
      </c>
      <c r="F176" s="81"/>
      <c r="G176" s="109" t="s">
        <v>738</v>
      </c>
      <c r="H176" s="109"/>
    </row>
    <row r="177" spans="1:8">
      <c r="A177" s="109" t="s">
        <v>1152</v>
      </c>
      <c r="B177" s="71">
        <v>42674</v>
      </c>
      <c r="C177" s="109" t="s">
        <v>1323</v>
      </c>
      <c r="D177" s="72">
        <v>35754</v>
      </c>
      <c r="E177" s="110">
        <v>99000</v>
      </c>
      <c r="F177" s="81"/>
      <c r="G177" s="109" t="s">
        <v>738</v>
      </c>
      <c r="H177" s="109"/>
    </row>
    <row r="178" spans="1:8">
      <c r="A178" s="109" t="s">
        <v>1450</v>
      </c>
      <c r="B178" s="71">
        <v>42675</v>
      </c>
      <c r="C178" s="109" t="s">
        <v>1451</v>
      </c>
      <c r="D178" s="72">
        <v>35802</v>
      </c>
      <c r="E178" s="110">
        <v>50000</v>
      </c>
      <c r="F178" s="98"/>
      <c r="G178" s="109" t="s">
        <v>738</v>
      </c>
      <c r="H178" s="109"/>
    </row>
    <row r="179" spans="1:8">
      <c r="A179" s="109" t="s">
        <v>1452</v>
      </c>
      <c r="B179" s="71">
        <v>42675</v>
      </c>
      <c r="C179" s="109" t="s">
        <v>1453</v>
      </c>
      <c r="D179" s="72">
        <v>35812</v>
      </c>
      <c r="E179" s="110">
        <v>29600</v>
      </c>
      <c r="F179" s="98"/>
      <c r="G179" s="109" t="s">
        <v>738</v>
      </c>
      <c r="H179" s="109"/>
    </row>
    <row r="180" spans="1:8">
      <c r="A180" s="109" t="s">
        <v>1454</v>
      </c>
      <c r="B180" s="71">
        <v>42676</v>
      </c>
      <c r="C180" s="109" t="s">
        <v>1455</v>
      </c>
      <c r="D180" s="72">
        <v>35815</v>
      </c>
      <c r="E180" s="110">
        <v>5000</v>
      </c>
      <c r="F180" s="98"/>
      <c r="G180" s="109" t="s">
        <v>738</v>
      </c>
      <c r="H180" s="109"/>
    </row>
    <row r="181" spans="1:8">
      <c r="A181" s="109" t="s">
        <v>781</v>
      </c>
      <c r="B181" s="71">
        <v>42677</v>
      </c>
      <c r="C181" s="109" t="s">
        <v>1456</v>
      </c>
      <c r="D181" s="72">
        <v>35839</v>
      </c>
      <c r="E181" s="110">
        <v>10000</v>
      </c>
      <c r="F181" s="98"/>
      <c r="G181" s="109" t="s">
        <v>865</v>
      </c>
      <c r="H181" s="109"/>
    </row>
    <row r="182" spans="1:8">
      <c r="A182" s="109" t="s">
        <v>1457</v>
      </c>
      <c r="B182" s="71">
        <v>42679</v>
      </c>
      <c r="C182" s="109" t="s">
        <v>1458</v>
      </c>
      <c r="D182" s="72">
        <v>35875</v>
      </c>
      <c r="E182" s="110">
        <v>20000</v>
      </c>
      <c r="F182" s="4"/>
      <c r="G182" s="109" t="s">
        <v>738</v>
      </c>
      <c r="H182" s="109"/>
    </row>
    <row r="183" spans="1:8">
      <c r="A183" s="109" t="s">
        <v>1459</v>
      </c>
      <c r="B183" s="71">
        <v>42679</v>
      </c>
      <c r="C183" s="109" t="s">
        <v>1460</v>
      </c>
      <c r="D183" s="72">
        <v>35879</v>
      </c>
      <c r="E183" s="110">
        <v>5000</v>
      </c>
      <c r="F183" s="4"/>
      <c r="G183" s="109" t="s">
        <v>865</v>
      </c>
      <c r="H183" s="109"/>
    </row>
    <row r="184" spans="1:8">
      <c r="A184" s="109" t="s">
        <v>1461</v>
      </c>
      <c r="B184" s="71">
        <v>42681</v>
      </c>
      <c r="C184" s="109" t="s">
        <v>1462</v>
      </c>
      <c r="D184" s="72">
        <v>35890</v>
      </c>
      <c r="E184" s="110">
        <v>75000</v>
      </c>
      <c r="F184" s="4">
        <v>4</v>
      </c>
      <c r="G184" s="109" t="s">
        <v>865</v>
      </c>
      <c r="H184" s="109"/>
    </row>
    <row r="185" spans="1:8">
      <c r="A185" s="109" t="s">
        <v>1463</v>
      </c>
      <c r="B185" s="71">
        <v>42682</v>
      </c>
      <c r="C185" s="109" t="s">
        <v>1464</v>
      </c>
      <c r="D185" s="72">
        <v>35911</v>
      </c>
      <c r="E185" s="110">
        <v>182000</v>
      </c>
      <c r="F185" s="4"/>
      <c r="G185" s="109" t="s">
        <v>738</v>
      </c>
      <c r="H185" s="109"/>
    </row>
    <row r="186" spans="1:8">
      <c r="A186" s="109" t="s">
        <v>1465</v>
      </c>
      <c r="B186" s="71">
        <v>42684</v>
      </c>
      <c r="C186" s="109" t="s">
        <v>1466</v>
      </c>
      <c r="D186" s="72">
        <v>35977</v>
      </c>
      <c r="E186" s="110">
        <v>20000</v>
      </c>
      <c r="F186" s="4">
        <v>2</v>
      </c>
      <c r="G186" s="109" t="s">
        <v>738</v>
      </c>
      <c r="H186" s="109"/>
    </row>
    <row r="187" spans="1:8">
      <c r="A187" s="109" t="s">
        <v>1467</v>
      </c>
      <c r="B187" s="71">
        <v>42685</v>
      </c>
      <c r="C187" s="109" t="s">
        <v>1468</v>
      </c>
      <c r="D187" s="72">
        <v>36005</v>
      </c>
      <c r="E187" s="110">
        <v>10000</v>
      </c>
      <c r="F187" s="4">
        <v>6</v>
      </c>
      <c r="G187" s="109" t="s">
        <v>865</v>
      </c>
      <c r="H187" s="109"/>
    </row>
    <row r="188" spans="1:8">
      <c r="A188" s="109" t="s">
        <v>1469</v>
      </c>
      <c r="B188" s="71">
        <v>42689</v>
      </c>
      <c r="C188" s="109" t="s">
        <v>1470</v>
      </c>
      <c r="D188" s="72">
        <v>36051</v>
      </c>
      <c r="E188" s="110">
        <v>1000</v>
      </c>
      <c r="F188" s="4"/>
      <c r="G188" s="109" t="s">
        <v>738</v>
      </c>
      <c r="H188" s="109"/>
    </row>
    <row r="189" spans="1:8">
      <c r="A189" s="109" t="s">
        <v>1471</v>
      </c>
      <c r="B189" s="71">
        <v>42689</v>
      </c>
      <c r="C189" s="109" t="s">
        <v>1472</v>
      </c>
      <c r="D189" s="72">
        <v>36055</v>
      </c>
      <c r="E189" s="110">
        <v>5000</v>
      </c>
      <c r="F189" s="4"/>
      <c r="G189" s="109" t="s">
        <v>738</v>
      </c>
      <c r="H189" s="109"/>
    </row>
    <row r="190" spans="1:8">
      <c r="A190" s="109" t="s">
        <v>1473</v>
      </c>
      <c r="B190" s="71">
        <v>42691</v>
      </c>
      <c r="C190" s="109" t="s">
        <v>1474</v>
      </c>
      <c r="D190" s="72">
        <v>36121</v>
      </c>
      <c r="E190" s="110">
        <v>5000</v>
      </c>
      <c r="F190" s="4">
        <v>15</v>
      </c>
      <c r="G190" s="109" t="s">
        <v>865</v>
      </c>
      <c r="H190" s="109"/>
    </row>
    <row r="191" spans="1:8">
      <c r="A191" s="109" t="s">
        <v>1012</v>
      </c>
      <c r="B191" s="71">
        <v>42692</v>
      </c>
      <c r="C191" s="109" t="s">
        <v>1475</v>
      </c>
      <c r="D191" s="72">
        <v>36133</v>
      </c>
      <c r="E191" s="110">
        <v>5000</v>
      </c>
      <c r="F191" s="4"/>
      <c r="G191" s="109" t="s">
        <v>865</v>
      </c>
      <c r="H191" s="109"/>
    </row>
    <row r="192" spans="1:8">
      <c r="A192" s="109" t="s">
        <v>1476</v>
      </c>
      <c r="B192" s="71">
        <v>42695</v>
      </c>
      <c r="C192" s="109" t="s">
        <v>1477</v>
      </c>
      <c r="D192" s="72">
        <v>36177</v>
      </c>
      <c r="E192" s="110">
        <v>10000</v>
      </c>
      <c r="F192" s="4"/>
      <c r="G192" s="109" t="s">
        <v>738</v>
      </c>
      <c r="H192" s="109"/>
    </row>
    <row r="193" spans="1:8">
      <c r="A193" s="109" t="s">
        <v>1478</v>
      </c>
      <c r="B193" s="71">
        <v>42695</v>
      </c>
      <c r="C193" s="109" t="s">
        <v>1477</v>
      </c>
      <c r="D193" s="72">
        <v>36178</v>
      </c>
      <c r="E193" s="110">
        <v>10000</v>
      </c>
      <c r="F193" s="4"/>
      <c r="G193" s="109" t="s">
        <v>738</v>
      </c>
      <c r="H193" s="109"/>
    </row>
    <row r="194" spans="1:8">
      <c r="A194" s="109" t="s">
        <v>1479</v>
      </c>
      <c r="B194" s="71">
        <v>42695</v>
      </c>
      <c r="C194" s="109" t="s">
        <v>1480</v>
      </c>
      <c r="D194" s="72">
        <v>36183</v>
      </c>
      <c r="E194" s="110">
        <v>5000</v>
      </c>
      <c r="F194" s="4">
        <v>5</v>
      </c>
      <c r="G194" s="109" t="s">
        <v>865</v>
      </c>
      <c r="H194" s="109"/>
    </row>
    <row r="195" spans="1:8">
      <c r="A195" s="109" t="s">
        <v>1481</v>
      </c>
      <c r="B195" s="71">
        <v>42696</v>
      </c>
      <c r="C195" s="109" t="s">
        <v>1482</v>
      </c>
      <c r="D195" s="72">
        <v>36194</v>
      </c>
      <c r="E195" s="110">
        <v>22256</v>
      </c>
      <c r="F195" s="4"/>
      <c r="G195" s="109" t="s">
        <v>738</v>
      </c>
      <c r="H195" s="109"/>
    </row>
    <row r="196" spans="1:8">
      <c r="A196" s="109" t="s">
        <v>1483</v>
      </c>
      <c r="B196" s="71">
        <v>42697</v>
      </c>
      <c r="C196" s="109" t="s">
        <v>1484</v>
      </c>
      <c r="D196" s="72">
        <v>36215</v>
      </c>
      <c r="E196" s="110">
        <v>90000</v>
      </c>
      <c r="F196" s="4"/>
      <c r="G196" s="109" t="s">
        <v>738</v>
      </c>
      <c r="H196" s="109"/>
    </row>
    <row r="197" spans="1:8">
      <c r="A197" s="109" t="s">
        <v>1485</v>
      </c>
      <c r="B197" s="71">
        <v>42697</v>
      </c>
      <c r="C197" s="109" t="s">
        <v>1486</v>
      </c>
      <c r="D197" s="72">
        <v>36217</v>
      </c>
      <c r="E197" s="110">
        <v>1000</v>
      </c>
      <c r="F197" s="4"/>
      <c r="G197" s="109" t="s">
        <v>738</v>
      </c>
      <c r="H197" s="109"/>
    </row>
    <row r="198" spans="1:8">
      <c r="A198" s="109" t="s">
        <v>1487</v>
      </c>
      <c r="B198" s="71">
        <v>42700</v>
      </c>
      <c r="C198" s="109" t="s">
        <v>1488</v>
      </c>
      <c r="D198" s="72">
        <v>36307</v>
      </c>
      <c r="E198" s="110">
        <v>20000</v>
      </c>
      <c r="F198" s="4"/>
      <c r="G198" s="109" t="s">
        <v>738</v>
      </c>
      <c r="H198" s="109"/>
    </row>
    <row r="199" spans="1:8">
      <c r="A199" s="109" t="s">
        <v>1321</v>
      </c>
      <c r="B199" s="71">
        <v>42700</v>
      </c>
      <c r="C199" s="109" t="s">
        <v>1489</v>
      </c>
      <c r="D199" s="72">
        <v>36313</v>
      </c>
      <c r="E199" s="110">
        <v>2000</v>
      </c>
      <c r="F199" s="4"/>
      <c r="G199" s="109" t="s">
        <v>738</v>
      </c>
      <c r="H199" s="109"/>
    </row>
    <row r="200" spans="1:8">
      <c r="A200" s="109" t="s">
        <v>1490</v>
      </c>
      <c r="B200" s="71">
        <v>42702</v>
      </c>
      <c r="C200" s="109" t="s">
        <v>1472</v>
      </c>
      <c r="D200" s="72">
        <v>36319</v>
      </c>
      <c r="E200" s="110">
        <v>76132.009999999995</v>
      </c>
      <c r="F200" s="4"/>
      <c r="G200" s="109" t="s">
        <v>738</v>
      </c>
      <c r="H200" s="109"/>
    </row>
    <row r="201" spans="1:8">
      <c r="A201" s="109" t="s">
        <v>957</v>
      </c>
      <c r="B201" s="71">
        <v>42702</v>
      </c>
      <c r="C201" s="109" t="s">
        <v>1491</v>
      </c>
      <c r="D201" s="72">
        <v>36322</v>
      </c>
      <c r="E201" s="110">
        <v>5000</v>
      </c>
      <c r="F201" s="4"/>
      <c r="G201" s="109" t="s">
        <v>738</v>
      </c>
      <c r="H201" s="109"/>
    </row>
    <row r="202" spans="1:8">
      <c r="A202" s="109" t="s">
        <v>1492</v>
      </c>
      <c r="B202" s="71">
        <v>42702</v>
      </c>
      <c r="C202" s="109" t="s">
        <v>1493</v>
      </c>
      <c r="D202" s="72">
        <v>36338</v>
      </c>
      <c r="E202" s="109">
        <v>500</v>
      </c>
      <c r="F202" s="4"/>
      <c r="G202" s="109" t="s">
        <v>738</v>
      </c>
      <c r="H202" s="109"/>
    </row>
    <row r="203" spans="1:8">
      <c r="A203" s="109" t="s">
        <v>1494</v>
      </c>
      <c r="B203" s="71">
        <v>42702</v>
      </c>
      <c r="C203" s="109" t="s">
        <v>1495</v>
      </c>
      <c r="D203" s="72">
        <v>36344</v>
      </c>
      <c r="E203" s="110">
        <v>25900</v>
      </c>
      <c r="F203" s="4">
        <v>13</v>
      </c>
      <c r="G203" s="109" t="s">
        <v>738</v>
      </c>
      <c r="H203" s="109"/>
    </row>
    <row r="204" spans="1:8">
      <c r="A204" s="109" t="s">
        <v>1326</v>
      </c>
      <c r="B204" s="71">
        <v>42703</v>
      </c>
      <c r="C204" s="109" t="s">
        <v>1496</v>
      </c>
      <c r="D204" s="72">
        <v>36365</v>
      </c>
      <c r="E204" s="110">
        <v>10000</v>
      </c>
      <c r="F204" s="4"/>
      <c r="G204" s="109" t="s">
        <v>738</v>
      </c>
      <c r="H204" s="109"/>
    </row>
    <row r="205" spans="1:8">
      <c r="A205" s="109" t="s">
        <v>1497</v>
      </c>
      <c r="B205" s="71">
        <v>42704</v>
      </c>
      <c r="C205" s="109" t="s">
        <v>1323</v>
      </c>
      <c r="D205" s="72">
        <v>36377</v>
      </c>
      <c r="E205" s="110">
        <v>261000</v>
      </c>
      <c r="F205" s="4"/>
      <c r="G205" s="109" t="s">
        <v>738</v>
      </c>
      <c r="H205" s="109"/>
    </row>
    <row r="206" spans="1:8">
      <c r="A206" s="109" t="s">
        <v>1498</v>
      </c>
      <c r="B206" s="71">
        <v>42704</v>
      </c>
      <c r="C206" s="109" t="s">
        <v>1499</v>
      </c>
      <c r="D206" s="72">
        <v>36381</v>
      </c>
      <c r="E206" s="110">
        <v>5000</v>
      </c>
      <c r="F206" s="4"/>
      <c r="G206" s="109" t="s">
        <v>738</v>
      </c>
      <c r="H206" s="109"/>
    </row>
    <row r="207" spans="1:8">
      <c r="A207" s="109" t="s">
        <v>1500</v>
      </c>
      <c r="B207" s="71">
        <v>42704</v>
      </c>
      <c r="C207" s="109" t="s">
        <v>1501</v>
      </c>
      <c r="D207" s="72">
        <v>36400</v>
      </c>
      <c r="E207" s="110">
        <v>10000</v>
      </c>
      <c r="F207" s="4"/>
      <c r="G207" s="109" t="s">
        <v>738</v>
      </c>
      <c r="H207" s="109"/>
    </row>
    <row r="208" spans="1:8">
      <c r="A208" s="109" t="s">
        <v>1502</v>
      </c>
      <c r="B208" s="71">
        <v>42704</v>
      </c>
      <c r="C208" s="109" t="s">
        <v>1503</v>
      </c>
      <c r="D208" s="72">
        <v>36406</v>
      </c>
      <c r="E208" s="110">
        <v>50000</v>
      </c>
      <c r="F208" s="4"/>
      <c r="G208" s="109" t="s">
        <v>738</v>
      </c>
      <c r="H208" s="109"/>
    </row>
    <row r="209" spans="1:8">
      <c r="A209" s="109"/>
      <c r="B209" s="109"/>
      <c r="C209" s="109"/>
      <c r="D209" s="109"/>
      <c r="E209" s="109"/>
      <c r="F209" s="109"/>
      <c r="G209" s="109"/>
      <c r="H209" s="109"/>
    </row>
    <row r="210" spans="1:8">
      <c r="A210" s="109"/>
      <c r="B210" s="109"/>
      <c r="C210" s="109"/>
      <c r="D210" s="109"/>
      <c r="E210" s="99">
        <f>+SUM(E83:E208)</f>
        <v>2593253.96</v>
      </c>
      <c r="F210" s="109"/>
      <c r="G210" s="109"/>
      <c r="H210" s="109"/>
    </row>
    <row r="211" spans="1:8">
      <c r="A211" s="109"/>
      <c r="B211" s="109"/>
      <c r="C211" s="109"/>
      <c r="D211" s="109"/>
      <c r="E211" s="110">
        <f>+C79</f>
        <v>-2534191.2000000002</v>
      </c>
      <c r="F211" s="109"/>
      <c r="G211" s="109"/>
      <c r="H211" s="109"/>
    </row>
    <row r="212" spans="1:8">
      <c r="A212" s="109"/>
      <c r="B212" s="109"/>
      <c r="C212" s="109"/>
      <c r="D212" s="109"/>
      <c r="E212" s="110">
        <f>+E210+E211</f>
        <v>59062.759999999776</v>
      </c>
      <c r="F212" s="109"/>
      <c r="G212" s="109"/>
      <c r="H212" s="109"/>
    </row>
    <row r="213" spans="1:8">
      <c r="E213" s="99"/>
    </row>
  </sheetData>
  <autoFilter ref="A7:E79"/>
  <sortState ref="A2:C75">
    <sortCondition ref="A2:A75"/>
  </sortState>
  <pageMargins left="0.70866141732283472" right="0.70866141732283472" top="0.74803149606299213" bottom="0.74803149606299213" header="0.31496062992125984" footer="0.31496062992125984"/>
  <pageSetup scale="66" fitToHeight="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12"/>
  <sheetViews>
    <sheetView topLeftCell="A61" zoomScale="90" zoomScaleNormal="90" workbookViewId="0">
      <selection activeCell="F77" sqref="F77"/>
    </sheetView>
  </sheetViews>
  <sheetFormatPr baseColWidth="10" defaultRowHeight="15"/>
  <cols>
    <col min="1" max="1" width="14.5703125" style="153" bestFit="1" customWidth="1"/>
    <col min="2" max="2" width="41.42578125" style="153" bestFit="1" customWidth="1"/>
    <col min="3" max="3" width="13.140625" style="153" bestFit="1" customWidth="1"/>
    <col min="4" max="5" width="13.85546875" style="153" bestFit="1" customWidth="1"/>
    <col min="6" max="6" width="4.42578125" style="153" customWidth="1"/>
    <col min="7" max="8" width="11.42578125" style="153"/>
    <col min="9" max="9" width="13.140625" style="153" bestFit="1" customWidth="1"/>
    <col min="10" max="16384" width="11.42578125" style="153"/>
  </cols>
  <sheetData>
    <row r="2" spans="1:11">
      <c r="B2" s="148" t="s">
        <v>47</v>
      </c>
      <c r="C2" s="34"/>
      <c r="D2" s="34"/>
    </row>
    <row r="3" spans="1:11">
      <c r="B3" s="148" t="s">
        <v>432</v>
      </c>
      <c r="C3" s="34"/>
      <c r="D3" s="34"/>
    </row>
    <row r="4" spans="1:11">
      <c r="B4" s="148" t="s">
        <v>48</v>
      </c>
      <c r="C4" s="34"/>
      <c r="D4" s="34"/>
    </row>
    <row r="5" spans="1:11">
      <c r="B5" s="149">
        <v>42675</v>
      </c>
      <c r="C5" s="35"/>
      <c r="D5" s="35"/>
    </row>
    <row r="7" spans="1:11">
      <c r="A7" s="150" t="s">
        <v>43</v>
      </c>
      <c r="B7" s="150" t="s">
        <v>44</v>
      </c>
      <c r="C7" s="150" t="s">
        <v>45</v>
      </c>
      <c r="D7" s="150" t="s">
        <v>46</v>
      </c>
      <c r="J7" s="154"/>
      <c r="K7" s="154"/>
    </row>
    <row r="8" spans="1:11">
      <c r="A8" s="153" t="s">
        <v>1</v>
      </c>
      <c r="B8" s="153" t="s">
        <v>109</v>
      </c>
      <c r="C8" s="154">
        <v>-5689.01</v>
      </c>
      <c r="D8" s="41" t="s">
        <v>728</v>
      </c>
      <c r="G8" s="155"/>
      <c r="H8" s="155"/>
      <c r="I8" s="156"/>
      <c r="J8" s="154"/>
      <c r="K8" s="154"/>
    </row>
    <row r="9" spans="1:11">
      <c r="A9" s="153" t="s">
        <v>550</v>
      </c>
      <c r="B9" s="153" t="s">
        <v>551</v>
      </c>
      <c r="C9" s="154">
        <v>312000</v>
      </c>
      <c r="D9" s="153" t="s">
        <v>1422</v>
      </c>
      <c r="G9" s="155"/>
      <c r="H9" s="155"/>
      <c r="I9" s="156"/>
      <c r="J9" s="156"/>
      <c r="K9" s="154"/>
    </row>
    <row r="10" spans="1:11">
      <c r="A10" s="153" t="s">
        <v>1327</v>
      </c>
      <c r="B10" s="153" t="s">
        <v>1328</v>
      </c>
      <c r="C10" s="154">
        <v>-5000</v>
      </c>
      <c r="D10" s="153" t="s">
        <v>1423</v>
      </c>
      <c r="G10" s="155"/>
      <c r="H10" s="155"/>
      <c r="I10" s="156"/>
      <c r="J10" s="156"/>
      <c r="K10" s="154"/>
    </row>
    <row r="11" spans="1:11">
      <c r="A11" s="153" t="s">
        <v>1296</v>
      </c>
      <c r="B11" s="153" t="s">
        <v>1297</v>
      </c>
      <c r="C11" s="154">
        <v>274500</v>
      </c>
      <c r="D11" s="153" t="s">
        <v>1422</v>
      </c>
      <c r="G11" s="155"/>
      <c r="H11" s="155"/>
      <c r="I11" s="156"/>
      <c r="J11" s="156"/>
      <c r="K11" s="154"/>
    </row>
    <row r="12" spans="1:11">
      <c r="A12" s="153" t="s">
        <v>1329</v>
      </c>
      <c r="B12" s="153" t="s">
        <v>1330</v>
      </c>
      <c r="C12" s="154">
        <v>-25541.599999999999</v>
      </c>
      <c r="D12" s="153" t="s">
        <v>1422</v>
      </c>
      <c r="G12" s="155"/>
      <c r="H12" s="155"/>
      <c r="I12" s="156"/>
      <c r="J12" s="156"/>
      <c r="K12" s="154"/>
    </row>
    <row r="13" spans="1:11">
      <c r="A13" s="153" t="s">
        <v>1331</v>
      </c>
      <c r="B13" s="153" t="s">
        <v>1332</v>
      </c>
      <c r="C13" s="154">
        <v>-15000</v>
      </c>
      <c r="D13" s="153" t="s">
        <v>1422</v>
      </c>
      <c r="G13" s="155"/>
      <c r="H13" s="155"/>
      <c r="I13" s="156"/>
      <c r="J13" s="156"/>
      <c r="K13" s="154"/>
    </row>
    <row r="14" spans="1:11">
      <c r="A14" s="153" t="s">
        <v>1333</v>
      </c>
      <c r="B14" s="153" t="s">
        <v>1334</v>
      </c>
      <c r="C14" s="154">
        <v>381000</v>
      </c>
      <c r="D14" s="153" t="s">
        <v>1422</v>
      </c>
      <c r="G14" s="155"/>
      <c r="H14" s="155"/>
      <c r="I14" s="156"/>
      <c r="J14" s="156"/>
      <c r="K14" s="154"/>
    </row>
    <row r="15" spans="1:11">
      <c r="A15" s="153" t="s">
        <v>1335</v>
      </c>
      <c r="B15" s="153" t="s">
        <v>1336</v>
      </c>
      <c r="C15" s="154">
        <v>212000</v>
      </c>
      <c r="D15" s="153" t="s">
        <v>1422</v>
      </c>
      <c r="G15" s="155"/>
      <c r="H15" s="155"/>
      <c r="I15" s="156"/>
      <c r="J15" s="156"/>
      <c r="K15" s="154"/>
    </row>
    <row r="16" spans="1:11">
      <c r="A16" s="153" t="s">
        <v>1337</v>
      </c>
      <c r="B16" s="153" t="s">
        <v>1338</v>
      </c>
      <c r="C16" s="154">
        <v>-10000</v>
      </c>
      <c r="D16" s="153" t="s">
        <v>1422</v>
      </c>
      <c r="G16" s="155"/>
      <c r="H16" s="155"/>
      <c r="I16" s="156"/>
      <c r="J16" s="156"/>
      <c r="K16" s="154"/>
    </row>
    <row r="17" spans="1:11">
      <c r="A17" s="153" t="s">
        <v>696</v>
      </c>
      <c r="B17" s="153" t="s">
        <v>697</v>
      </c>
      <c r="C17" s="154">
        <v>-2000</v>
      </c>
      <c r="D17" s="41" t="s">
        <v>728</v>
      </c>
      <c r="G17" s="155"/>
      <c r="H17" s="155"/>
      <c r="I17" s="156"/>
      <c r="J17" s="156"/>
      <c r="K17" s="154"/>
    </row>
    <row r="18" spans="1:11">
      <c r="A18" s="153" t="s">
        <v>1283</v>
      </c>
      <c r="B18" s="153" t="s">
        <v>1284</v>
      </c>
      <c r="C18" s="154">
        <v>-5000</v>
      </c>
      <c r="D18" s="153" t="s">
        <v>1422</v>
      </c>
      <c r="G18" s="155"/>
      <c r="H18" s="155"/>
      <c r="I18" s="156"/>
      <c r="J18" s="156"/>
      <c r="K18" s="154"/>
    </row>
    <row r="19" spans="1:11">
      <c r="A19" s="153" t="s">
        <v>1339</v>
      </c>
      <c r="B19" s="153" t="s">
        <v>1340</v>
      </c>
      <c r="C19" s="154">
        <v>268970</v>
      </c>
      <c r="D19" s="153" t="s">
        <v>1424</v>
      </c>
      <c r="G19" s="155"/>
      <c r="H19" s="155"/>
      <c r="I19" s="156"/>
      <c r="J19" s="156"/>
      <c r="K19" s="154"/>
    </row>
    <row r="20" spans="1:11">
      <c r="A20" s="153" t="s">
        <v>702</v>
      </c>
      <c r="B20" s="153" t="s">
        <v>703</v>
      </c>
      <c r="C20" s="154">
        <v>-50000</v>
      </c>
      <c r="D20" s="41" t="s">
        <v>728</v>
      </c>
      <c r="G20" s="155"/>
      <c r="H20" s="155"/>
      <c r="I20" s="156"/>
      <c r="J20" s="156"/>
      <c r="K20" s="154"/>
    </row>
    <row r="21" spans="1:11">
      <c r="A21" s="153" t="s">
        <v>1429</v>
      </c>
      <c r="B21" s="153" t="s">
        <v>1430</v>
      </c>
      <c r="C21" s="154">
        <v>-20000</v>
      </c>
      <c r="D21" s="41" t="s">
        <v>728</v>
      </c>
      <c r="G21" s="155"/>
      <c r="H21" s="155"/>
      <c r="I21" s="156"/>
      <c r="J21" s="156"/>
      <c r="K21" s="154"/>
    </row>
    <row r="22" spans="1:11">
      <c r="A22" s="153" t="s">
        <v>1341</v>
      </c>
      <c r="B22" s="153" t="s">
        <v>1342</v>
      </c>
      <c r="C22" s="154">
        <v>413800</v>
      </c>
      <c r="D22" s="153" t="s">
        <v>1422</v>
      </c>
      <c r="G22" s="155"/>
      <c r="H22" s="155"/>
      <c r="I22" s="156"/>
      <c r="J22" s="156"/>
      <c r="K22" s="154"/>
    </row>
    <row r="23" spans="1:11">
      <c r="A23" s="153" t="s">
        <v>1343</v>
      </c>
      <c r="B23" s="153" t="s">
        <v>1344</v>
      </c>
      <c r="C23" s="154">
        <v>-47500</v>
      </c>
      <c r="D23" s="41" t="s">
        <v>728</v>
      </c>
      <c r="G23" s="155"/>
      <c r="H23" s="155"/>
      <c r="I23" s="156"/>
      <c r="J23" s="156"/>
      <c r="K23" s="154"/>
    </row>
    <row r="24" spans="1:11">
      <c r="A24" s="153" t="s">
        <v>1345</v>
      </c>
      <c r="B24" s="153" t="s">
        <v>1346</v>
      </c>
      <c r="C24" s="154">
        <v>445100</v>
      </c>
      <c r="D24" s="153" t="s">
        <v>1422</v>
      </c>
      <c r="G24" s="155"/>
      <c r="H24" s="155"/>
      <c r="I24" s="156"/>
      <c r="J24" s="156"/>
      <c r="K24" s="154"/>
    </row>
    <row r="25" spans="1:11">
      <c r="A25" s="153" t="s">
        <v>1347</v>
      </c>
      <c r="B25" s="153" t="s">
        <v>1348</v>
      </c>
      <c r="C25" s="154">
        <v>207200</v>
      </c>
      <c r="D25" s="153" t="s">
        <v>1422</v>
      </c>
      <c r="G25" s="155"/>
      <c r="H25" s="155"/>
      <c r="I25" s="156"/>
      <c r="J25" s="156"/>
      <c r="K25" s="154"/>
    </row>
    <row r="26" spans="1:11">
      <c r="A26" s="153" t="s">
        <v>1349</v>
      </c>
      <c r="B26" s="153" t="s">
        <v>1350</v>
      </c>
      <c r="C26" s="153">
        <v>-200</v>
      </c>
      <c r="D26" s="3" t="s">
        <v>1422</v>
      </c>
      <c r="G26" s="155"/>
      <c r="H26" s="155"/>
      <c r="I26" s="155"/>
      <c r="J26" s="156"/>
      <c r="K26" s="154"/>
    </row>
    <row r="27" spans="1:11">
      <c r="A27" s="153" t="s">
        <v>1351</v>
      </c>
      <c r="B27" s="153" t="s">
        <v>1352</v>
      </c>
      <c r="C27" s="154">
        <v>199907.42</v>
      </c>
      <c r="D27" s="153" t="s">
        <v>1422</v>
      </c>
      <c r="G27" s="155"/>
      <c r="H27" s="155"/>
      <c r="I27" s="156"/>
      <c r="J27" s="156"/>
      <c r="K27" s="154"/>
    </row>
    <row r="28" spans="1:11">
      <c r="A28" s="153" t="s">
        <v>1353</v>
      </c>
      <c r="B28" s="153" t="s">
        <v>1354</v>
      </c>
      <c r="C28" s="154">
        <v>299400</v>
      </c>
      <c r="D28" s="153" t="s">
        <v>1422</v>
      </c>
      <c r="G28" s="155"/>
      <c r="H28" s="155"/>
      <c r="I28" s="156"/>
      <c r="J28" s="156"/>
      <c r="K28" s="154"/>
    </row>
    <row r="29" spans="1:11">
      <c r="A29" s="153" t="s">
        <v>1355</v>
      </c>
      <c r="B29" s="153" t="s">
        <v>1356</v>
      </c>
      <c r="C29" s="154">
        <v>-89900</v>
      </c>
      <c r="D29" s="41" t="s">
        <v>1425</v>
      </c>
      <c r="G29" s="155"/>
      <c r="H29" s="155"/>
      <c r="I29" s="156"/>
      <c r="J29" s="156"/>
      <c r="K29" s="154"/>
    </row>
    <row r="30" spans="1:11">
      <c r="A30" s="153" t="s">
        <v>1357</v>
      </c>
      <c r="B30" s="153" t="s">
        <v>1358</v>
      </c>
      <c r="C30" s="154">
        <v>215100</v>
      </c>
      <c r="D30" s="153" t="s">
        <v>1422</v>
      </c>
      <c r="G30" s="155"/>
      <c r="H30" s="155"/>
      <c r="I30" s="156"/>
      <c r="J30" s="156"/>
      <c r="K30" s="154"/>
    </row>
    <row r="31" spans="1:11">
      <c r="A31" s="153" t="s">
        <v>1359</v>
      </c>
      <c r="B31" s="153" t="s">
        <v>1360</v>
      </c>
      <c r="C31" s="154">
        <v>337500</v>
      </c>
      <c r="D31" s="41" t="s">
        <v>1426</v>
      </c>
      <c r="G31" s="155"/>
      <c r="H31" s="155"/>
      <c r="I31" s="156"/>
      <c r="J31" s="156"/>
      <c r="K31" s="154"/>
    </row>
    <row r="32" spans="1:11">
      <c r="A32" s="153" t="s">
        <v>1361</v>
      </c>
      <c r="B32" s="153" t="s">
        <v>1362</v>
      </c>
      <c r="C32" s="154">
        <v>283500</v>
      </c>
      <c r="D32" s="153" t="s">
        <v>1422</v>
      </c>
      <c r="G32" s="155"/>
      <c r="H32" s="155"/>
      <c r="I32" s="156"/>
      <c r="J32" s="156"/>
      <c r="K32" s="154"/>
    </row>
    <row r="33" spans="1:11">
      <c r="A33" s="153" t="s">
        <v>1363</v>
      </c>
      <c r="B33" s="153" t="s">
        <v>1364</v>
      </c>
      <c r="C33" s="154">
        <v>161680</v>
      </c>
      <c r="D33" s="153" t="s">
        <v>1422</v>
      </c>
      <c r="G33" s="155"/>
      <c r="H33" s="155"/>
      <c r="I33" s="156"/>
      <c r="J33" s="156"/>
      <c r="K33" s="154"/>
    </row>
    <row r="34" spans="1:11">
      <c r="A34" s="153" t="s">
        <v>1365</v>
      </c>
      <c r="B34" s="153" t="s">
        <v>1366</v>
      </c>
      <c r="C34" s="154">
        <v>-20000</v>
      </c>
      <c r="D34" s="153" t="s">
        <v>1422</v>
      </c>
      <c r="G34" s="155"/>
      <c r="H34" s="155"/>
      <c r="I34" s="156"/>
      <c r="J34" s="156"/>
      <c r="K34" s="154"/>
    </row>
    <row r="35" spans="1:11">
      <c r="A35" s="153" t="s">
        <v>1367</v>
      </c>
      <c r="B35" s="153" t="s">
        <v>1368</v>
      </c>
      <c r="C35" s="154">
        <v>208514.53</v>
      </c>
      <c r="D35" s="153" t="s">
        <v>1422</v>
      </c>
      <c r="G35" s="155"/>
      <c r="H35" s="155"/>
      <c r="I35" s="156"/>
      <c r="J35" s="156"/>
      <c r="K35" s="154"/>
    </row>
    <row r="36" spans="1:11">
      <c r="A36" s="153" t="s">
        <v>1369</v>
      </c>
      <c r="B36" s="153" t="s">
        <v>1370</v>
      </c>
      <c r="C36" s="154">
        <v>294300</v>
      </c>
      <c r="D36" s="153" t="s">
        <v>1427</v>
      </c>
      <c r="G36" s="155"/>
      <c r="H36" s="155"/>
      <c r="I36" s="156"/>
      <c r="J36" s="156"/>
      <c r="K36" s="154"/>
    </row>
    <row r="37" spans="1:11">
      <c r="A37" s="153" t="s">
        <v>1371</v>
      </c>
      <c r="B37" s="153" t="s">
        <v>1372</v>
      </c>
      <c r="C37" s="154">
        <v>99000</v>
      </c>
      <c r="D37" s="153" t="s">
        <v>1422</v>
      </c>
      <c r="G37" s="155"/>
      <c r="H37" s="155"/>
      <c r="I37" s="156"/>
      <c r="J37" s="156"/>
      <c r="K37" s="154"/>
    </row>
    <row r="38" spans="1:11">
      <c r="A38" s="153" t="s">
        <v>1373</v>
      </c>
      <c r="B38" s="153" t="s">
        <v>1374</v>
      </c>
      <c r="C38" s="154">
        <v>220034.54</v>
      </c>
      <c r="D38" s="153" t="s">
        <v>1422</v>
      </c>
      <c r="G38" s="155"/>
      <c r="H38" s="155"/>
      <c r="I38" s="156"/>
      <c r="J38" s="156"/>
      <c r="K38" s="154"/>
    </row>
    <row r="39" spans="1:11" s="155" customFormat="1">
      <c r="A39" s="7" t="s">
        <v>1510</v>
      </c>
      <c r="B39" s="7" t="s">
        <v>1720</v>
      </c>
      <c r="C39" s="14">
        <v>1856</v>
      </c>
      <c r="D39" s="155" t="s">
        <v>1422</v>
      </c>
      <c r="I39" s="156"/>
      <c r="J39" s="156"/>
      <c r="K39" s="156"/>
    </row>
    <row r="40" spans="1:11">
      <c r="A40" s="153" t="s">
        <v>1375</v>
      </c>
      <c r="B40" s="153" t="s">
        <v>1376</v>
      </c>
      <c r="C40" s="154">
        <v>229900</v>
      </c>
      <c r="D40" s="153" t="s">
        <v>1422</v>
      </c>
      <c r="G40" s="155"/>
      <c r="H40" s="155"/>
      <c r="I40" s="156"/>
      <c r="J40" s="156"/>
      <c r="K40" s="154"/>
    </row>
    <row r="41" spans="1:11">
      <c r="A41" s="153" t="s">
        <v>1377</v>
      </c>
      <c r="B41" s="153" t="s">
        <v>1378</v>
      </c>
      <c r="C41" s="154">
        <v>220100</v>
      </c>
      <c r="D41" s="153" t="s">
        <v>1427</v>
      </c>
      <c r="G41" s="155"/>
      <c r="H41" s="155"/>
      <c r="I41" s="156"/>
      <c r="J41" s="156"/>
      <c r="K41" s="154"/>
    </row>
    <row r="42" spans="1:11">
      <c r="A42" s="153" t="s">
        <v>1293</v>
      </c>
      <c r="B42" s="153" t="s">
        <v>1298</v>
      </c>
      <c r="C42" s="153">
        <v>-194.5</v>
      </c>
      <c r="D42" s="3" t="s">
        <v>1422</v>
      </c>
      <c r="G42" s="155"/>
      <c r="H42" s="155"/>
      <c r="I42" s="155"/>
      <c r="J42" s="156"/>
      <c r="K42" s="154"/>
    </row>
    <row r="43" spans="1:11">
      <c r="A43" s="153" t="s">
        <v>1379</v>
      </c>
      <c r="B43" s="153" t="s">
        <v>1380</v>
      </c>
      <c r="C43" s="154">
        <v>-2000</v>
      </c>
      <c r="D43" s="153" t="s">
        <v>1422</v>
      </c>
      <c r="G43" s="155"/>
      <c r="H43" s="155"/>
      <c r="I43" s="156"/>
      <c r="J43" s="156"/>
      <c r="K43" s="154"/>
    </row>
    <row r="44" spans="1:11">
      <c r="A44" s="153" t="s">
        <v>1381</v>
      </c>
      <c r="B44" s="153" t="s">
        <v>1382</v>
      </c>
      <c r="C44" s="154">
        <v>-120000</v>
      </c>
      <c r="D44" s="153" t="s">
        <v>1422</v>
      </c>
      <c r="G44" s="155"/>
      <c r="H44" s="155"/>
      <c r="I44" s="156"/>
      <c r="J44" s="156"/>
      <c r="K44" s="154"/>
    </row>
    <row r="45" spans="1:11">
      <c r="A45" s="153" t="s">
        <v>1383</v>
      </c>
      <c r="B45" s="153" t="s">
        <v>1384</v>
      </c>
      <c r="C45" s="154">
        <v>233300</v>
      </c>
      <c r="D45" s="153" t="s">
        <v>1427</v>
      </c>
      <c r="G45" s="155"/>
      <c r="H45" s="155"/>
      <c r="I45" s="156"/>
      <c r="J45" s="156"/>
      <c r="K45" s="154"/>
    </row>
    <row r="46" spans="1:11">
      <c r="A46" s="153" t="s">
        <v>1385</v>
      </c>
      <c r="B46" s="153" t="s">
        <v>1386</v>
      </c>
      <c r="C46" s="154">
        <v>264300</v>
      </c>
      <c r="D46" s="153" t="s">
        <v>1428</v>
      </c>
      <c r="G46" s="155"/>
      <c r="H46" s="155"/>
      <c r="I46" s="156"/>
      <c r="J46" s="156"/>
      <c r="K46" s="154"/>
    </row>
    <row r="47" spans="1:11">
      <c r="A47" s="153" t="s">
        <v>1387</v>
      </c>
      <c r="B47" s="153" t="s">
        <v>1388</v>
      </c>
      <c r="C47" s="154">
        <v>204014.53</v>
      </c>
      <c r="D47" s="153" t="s">
        <v>1422</v>
      </c>
      <c r="G47" s="155"/>
      <c r="H47" s="155"/>
      <c r="I47" s="156"/>
      <c r="J47" s="156"/>
      <c r="K47" s="154"/>
    </row>
    <row r="48" spans="1:11">
      <c r="A48" s="153" t="s">
        <v>1389</v>
      </c>
      <c r="B48" s="153" t="s">
        <v>1390</v>
      </c>
      <c r="C48" s="154">
        <v>407200</v>
      </c>
      <c r="D48" s="153" t="s">
        <v>1422</v>
      </c>
      <c r="G48" s="155"/>
      <c r="H48" s="155"/>
      <c r="I48" s="156"/>
      <c r="J48" s="156"/>
      <c r="K48" s="154"/>
    </row>
    <row r="49" spans="1:11">
      <c r="A49" s="153" t="s">
        <v>1391</v>
      </c>
      <c r="B49" s="153" t="s">
        <v>1392</v>
      </c>
      <c r="C49" s="154">
        <v>229900</v>
      </c>
      <c r="D49" s="153" t="s">
        <v>1422</v>
      </c>
      <c r="G49" s="155"/>
      <c r="H49" s="155"/>
      <c r="I49" s="156"/>
      <c r="J49" s="156"/>
      <c r="K49" s="154"/>
    </row>
    <row r="50" spans="1:11">
      <c r="A50" s="153" t="s">
        <v>1393</v>
      </c>
      <c r="B50" s="153" t="s">
        <v>1394</v>
      </c>
      <c r="C50" s="154">
        <v>369400</v>
      </c>
      <c r="D50" s="153" t="s">
        <v>1422</v>
      </c>
      <c r="G50" s="155"/>
      <c r="H50" s="155"/>
      <c r="I50" s="156"/>
      <c r="J50" s="156"/>
      <c r="K50" s="154"/>
    </row>
    <row r="51" spans="1:11">
      <c r="A51" s="153" t="s">
        <v>1395</v>
      </c>
      <c r="B51" s="153" t="s">
        <v>1396</v>
      </c>
      <c r="C51" s="154">
        <v>218100</v>
      </c>
      <c r="D51" s="153" t="s">
        <v>1422</v>
      </c>
      <c r="G51" s="155"/>
      <c r="H51" s="155"/>
      <c r="I51" s="156"/>
      <c r="J51" s="156"/>
      <c r="K51" s="154"/>
    </row>
    <row r="52" spans="1:11">
      <c r="A52" s="153" t="s">
        <v>1397</v>
      </c>
      <c r="B52" s="153" t="s">
        <v>1398</v>
      </c>
      <c r="C52" s="154">
        <v>-1000</v>
      </c>
      <c r="D52" s="153" t="s">
        <v>1422</v>
      </c>
      <c r="G52" s="155"/>
      <c r="H52" s="155"/>
      <c r="I52" s="156"/>
      <c r="J52" s="156"/>
      <c r="K52" s="154"/>
    </row>
    <row r="53" spans="1:11">
      <c r="A53" s="153" t="s">
        <v>1399</v>
      </c>
      <c r="B53" s="153" t="s">
        <v>1400</v>
      </c>
      <c r="C53" s="154">
        <v>244900</v>
      </c>
      <c r="D53" s="153" t="s">
        <v>1422</v>
      </c>
      <c r="G53" s="155"/>
      <c r="H53" s="155"/>
      <c r="I53" s="156"/>
      <c r="J53" s="156"/>
      <c r="K53" s="154"/>
    </row>
    <row r="54" spans="1:11">
      <c r="A54" s="153" t="s">
        <v>1401</v>
      </c>
      <c r="B54" s="153" t="s">
        <v>1402</v>
      </c>
      <c r="C54" s="154">
        <v>144900</v>
      </c>
      <c r="D54" s="153" t="s">
        <v>1422</v>
      </c>
      <c r="G54" s="155"/>
      <c r="H54" s="155"/>
      <c r="I54" s="156"/>
      <c r="J54" s="156"/>
      <c r="K54" s="154"/>
    </row>
    <row r="55" spans="1:11">
      <c r="A55" s="153" t="s">
        <v>1403</v>
      </c>
      <c r="B55" s="153" t="s">
        <v>1404</v>
      </c>
      <c r="C55" s="154">
        <v>402200</v>
      </c>
      <c r="D55" s="153" t="s">
        <v>1427</v>
      </c>
      <c r="G55" s="155"/>
      <c r="H55" s="155"/>
      <c r="I55" s="156"/>
      <c r="J55" s="156"/>
      <c r="K55" s="154"/>
    </row>
    <row r="56" spans="1:11">
      <c r="A56" s="153" t="s">
        <v>1405</v>
      </c>
      <c r="B56" s="153" t="s">
        <v>1406</v>
      </c>
      <c r="C56" s="154">
        <v>442100</v>
      </c>
      <c r="D56" s="153" t="s">
        <v>1422</v>
      </c>
      <c r="G56" s="155"/>
      <c r="H56" s="155"/>
      <c r="I56" s="156"/>
      <c r="J56" s="156"/>
      <c r="K56" s="154"/>
    </row>
    <row r="57" spans="1:11">
      <c r="A57" s="153" t="s">
        <v>1407</v>
      </c>
      <c r="B57" s="153" t="s">
        <v>1408</v>
      </c>
      <c r="C57" s="154">
        <v>446100</v>
      </c>
      <c r="D57" s="153" t="s">
        <v>1427</v>
      </c>
      <c r="G57" s="155"/>
      <c r="H57" s="155"/>
      <c r="I57" s="156"/>
      <c r="J57" s="156"/>
      <c r="K57" s="154"/>
    </row>
    <row r="58" spans="1:11">
      <c r="A58" s="153" t="s">
        <v>1409</v>
      </c>
      <c r="B58" s="153" t="s">
        <v>1410</v>
      </c>
      <c r="C58" s="154">
        <v>362500</v>
      </c>
      <c r="D58" s="153" t="s">
        <v>1422</v>
      </c>
      <c r="G58" s="155"/>
      <c r="H58" s="155"/>
      <c r="I58" s="156"/>
      <c r="J58" s="156"/>
      <c r="K58" s="154"/>
    </row>
    <row r="59" spans="1:11">
      <c r="A59" s="153" t="s">
        <v>1411</v>
      </c>
      <c r="B59" s="153" t="s">
        <v>1412</v>
      </c>
      <c r="C59" s="154">
        <v>-20000</v>
      </c>
      <c r="D59" s="153" t="s">
        <v>1422</v>
      </c>
      <c r="G59" s="155"/>
      <c r="H59" s="155"/>
      <c r="I59" s="156"/>
      <c r="J59" s="156"/>
      <c r="K59" s="154"/>
    </row>
    <row r="60" spans="1:11">
      <c r="A60" s="153" t="s">
        <v>1413</v>
      </c>
      <c r="B60" s="153" t="s">
        <v>1414</v>
      </c>
      <c r="C60" s="154">
        <v>-20000</v>
      </c>
      <c r="D60" s="153" t="s">
        <v>1422</v>
      </c>
      <c r="G60" s="155"/>
      <c r="H60" s="155"/>
      <c r="I60" s="156"/>
      <c r="J60" s="156"/>
      <c r="K60" s="154"/>
    </row>
    <row r="61" spans="1:11">
      <c r="A61" s="153" t="s">
        <v>1431</v>
      </c>
      <c r="B61" s="153" t="s">
        <v>1432</v>
      </c>
      <c r="C61" s="154">
        <v>-10000</v>
      </c>
      <c r="D61" s="153" t="s">
        <v>1422</v>
      </c>
      <c r="G61" s="155"/>
      <c r="H61" s="155"/>
      <c r="I61" s="156"/>
      <c r="J61" s="156"/>
      <c r="K61" s="154"/>
    </row>
    <row r="62" spans="1:11">
      <c r="A62" s="153" t="s">
        <v>1433</v>
      </c>
      <c r="B62" s="153" t="s">
        <v>1434</v>
      </c>
      <c r="C62" s="154">
        <v>-90020</v>
      </c>
      <c r="D62" s="153" t="s">
        <v>1422</v>
      </c>
      <c r="G62" s="155"/>
      <c r="H62" s="155"/>
      <c r="I62" s="156"/>
      <c r="J62" s="156"/>
      <c r="K62" s="154"/>
    </row>
    <row r="63" spans="1:11">
      <c r="A63" s="153" t="s">
        <v>1415</v>
      </c>
      <c r="B63" s="153" t="s">
        <v>1416</v>
      </c>
      <c r="C63" s="154">
        <v>-759100</v>
      </c>
      <c r="D63" s="153" t="s">
        <v>1422</v>
      </c>
      <c r="G63" s="155"/>
      <c r="H63" s="155"/>
      <c r="I63" s="156"/>
      <c r="J63" s="156"/>
      <c r="K63" s="154"/>
    </row>
    <row r="64" spans="1:11">
      <c r="A64" s="153" t="s">
        <v>1436</v>
      </c>
      <c r="B64" s="153" t="s">
        <v>1437</v>
      </c>
      <c r="C64" s="154">
        <v>-20000</v>
      </c>
      <c r="D64" s="153" t="s">
        <v>1422</v>
      </c>
      <c r="G64" s="155"/>
      <c r="H64" s="155"/>
      <c r="I64" s="156"/>
      <c r="J64" s="156"/>
      <c r="K64" s="154"/>
    </row>
    <row r="65" spans="1:11">
      <c r="A65" s="153" t="s">
        <v>1444</v>
      </c>
      <c r="B65" s="153" t="s">
        <v>1445</v>
      </c>
      <c r="C65" s="154">
        <v>-2000</v>
      </c>
      <c r="D65" s="154" t="s">
        <v>1422</v>
      </c>
      <c r="G65" s="155"/>
      <c r="H65" s="155"/>
      <c r="I65" s="156"/>
      <c r="J65" s="156"/>
      <c r="K65" s="154"/>
    </row>
    <row r="66" spans="1:11">
      <c r="A66" s="153" t="s">
        <v>1439</v>
      </c>
      <c r="B66" s="153" t="s">
        <v>1440</v>
      </c>
      <c r="C66" s="154">
        <v>6267.6</v>
      </c>
      <c r="D66" s="156" t="s">
        <v>1422</v>
      </c>
      <c r="G66" s="155"/>
      <c r="H66" s="155"/>
      <c r="I66" s="156"/>
      <c r="J66" s="156"/>
      <c r="K66" s="154"/>
    </row>
    <row r="67" spans="1:11">
      <c r="A67" s="153" t="s">
        <v>14</v>
      </c>
      <c r="B67" s="153" t="s">
        <v>253</v>
      </c>
      <c r="C67" s="154">
        <v>-5000</v>
      </c>
      <c r="D67" s="41" t="s">
        <v>728</v>
      </c>
      <c r="G67" s="155"/>
      <c r="H67" s="155"/>
      <c r="I67" s="156"/>
      <c r="J67" s="156"/>
      <c r="K67" s="154"/>
    </row>
    <row r="68" spans="1:11" s="155" customFormat="1">
      <c r="A68" s="7" t="s">
        <v>1518</v>
      </c>
      <c r="B68" s="7" t="s">
        <v>1721</v>
      </c>
      <c r="C68" s="7">
        <v>100</v>
      </c>
      <c r="D68" s="154" t="s">
        <v>1422</v>
      </c>
      <c r="J68" s="156"/>
      <c r="K68" s="156"/>
    </row>
    <row r="69" spans="1:11">
      <c r="A69" s="153" t="s">
        <v>1438</v>
      </c>
      <c r="B69" s="153" t="s">
        <v>1435</v>
      </c>
      <c r="C69" s="154">
        <v>-20000</v>
      </c>
      <c r="D69" s="153" t="s">
        <v>1422</v>
      </c>
      <c r="G69" s="155"/>
      <c r="H69" s="155"/>
      <c r="I69" s="156"/>
      <c r="J69" s="156"/>
      <c r="K69" s="154"/>
    </row>
    <row r="70" spans="1:11">
      <c r="A70" s="153" t="s">
        <v>1446</v>
      </c>
      <c r="B70" s="153" t="s">
        <v>1447</v>
      </c>
      <c r="C70" s="154">
        <v>-1000</v>
      </c>
      <c r="D70" s="154" t="s">
        <v>1422</v>
      </c>
      <c r="G70" s="155"/>
      <c r="H70" s="155"/>
      <c r="I70" s="156"/>
      <c r="J70" s="156"/>
      <c r="K70" s="154"/>
    </row>
    <row r="71" spans="1:11">
      <c r="A71" s="153" t="s">
        <v>1448</v>
      </c>
      <c r="B71" s="153" t="s">
        <v>1449</v>
      </c>
      <c r="C71" s="154">
        <v>-100000</v>
      </c>
      <c r="D71" s="154" t="s">
        <v>1422</v>
      </c>
      <c r="G71" s="155"/>
      <c r="H71" s="155"/>
      <c r="I71" s="156"/>
      <c r="J71" s="156"/>
      <c r="K71" s="154"/>
    </row>
    <row r="72" spans="1:11">
      <c r="A72" s="153" t="s">
        <v>370</v>
      </c>
      <c r="B72" s="153" t="s">
        <v>371</v>
      </c>
      <c r="C72" s="153">
        <v>-818.58</v>
      </c>
      <c r="D72" s="153" t="s">
        <v>1422</v>
      </c>
      <c r="G72" s="155"/>
      <c r="H72" s="155"/>
      <c r="I72" s="155"/>
      <c r="J72" s="156"/>
      <c r="K72" s="154"/>
    </row>
    <row r="73" spans="1:11">
      <c r="A73" s="153" t="s">
        <v>1417</v>
      </c>
      <c r="B73" s="153" t="s">
        <v>1418</v>
      </c>
      <c r="C73" s="154">
        <v>173282.88</v>
      </c>
      <c r="D73" s="153" t="s">
        <v>1422</v>
      </c>
      <c r="G73" s="155"/>
      <c r="H73" s="155"/>
      <c r="I73" s="156"/>
      <c r="J73" s="156"/>
      <c r="K73" s="154"/>
    </row>
    <row r="74" spans="1:11">
      <c r="A74" s="153" t="s">
        <v>417</v>
      </c>
      <c r="B74" s="153" t="s">
        <v>418</v>
      </c>
      <c r="C74" s="153">
        <v>-700</v>
      </c>
      <c r="D74" s="3" t="s">
        <v>1422</v>
      </c>
      <c r="E74" s="2"/>
      <c r="G74" s="155"/>
      <c r="H74" s="155"/>
      <c r="I74" s="155"/>
      <c r="J74" s="156"/>
      <c r="K74" s="154"/>
    </row>
    <row r="75" spans="1:11">
      <c r="A75" s="153" t="s">
        <v>522</v>
      </c>
      <c r="B75" s="153" t="s">
        <v>523</v>
      </c>
      <c r="C75" s="154">
        <v>2247.09</v>
      </c>
      <c r="D75" s="41" t="s">
        <v>1628</v>
      </c>
      <c r="G75" s="155"/>
      <c r="H75" s="155"/>
      <c r="I75" s="156"/>
      <c r="J75" s="156"/>
      <c r="K75" s="154"/>
    </row>
    <row r="76" spans="1:11">
      <c r="A76" s="153" t="s">
        <v>1420</v>
      </c>
      <c r="B76" s="153" t="s">
        <v>1421</v>
      </c>
      <c r="C76" s="154">
        <v>586600</v>
      </c>
      <c r="D76" s="153" t="s">
        <v>1422</v>
      </c>
      <c r="G76" s="155"/>
      <c r="H76" s="155"/>
      <c r="I76" s="156"/>
      <c r="J76" s="156"/>
      <c r="K76" s="154"/>
    </row>
    <row r="77" spans="1:11" s="155" customFormat="1">
      <c r="A77" s="7" t="s">
        <v>1523</v>
      </c>
      <c r="B77" s="7" t="s">
        <v>1722</v>
      </c>
      <c r="C77" s="14">
        <v>7851.18</v>
      </c>
      <c r="D77" s="155" t="s">
        <v>1422</v>
      </c>
      <c r="I77" s="156"/>
      <c r="J77" s="156"/>
      <c r="K77" s="156"/>
    </row>
    <row r="78" spans="1:11">
      <c r="A78" s="153" t="s">
        <v>42</v>
      </c>
      <c r="B78" s="153" t="s">
        <v>172</v>
      </c>
      <c r="C78" s="154">
        <v>-2534191.2000000002</v>
      </c>
      <c r="G78" s="155"/>
      <c r="H78" s="155"/>
      <c r="I78" s="156"/>
      <c r="J78" s="156"/>
    </row>
    <row r="79" spans="1:11">
      <c r="B79" s="44" t="s">
        <v>176</v>
      </c>
      <c r="C79" s="45">
        <f>+SUM(C8:C78)</f>
        <v>6028770.879999998</v>
      </c>
      <c r="G79" s="155"/>
      <c r="H79" s="155"/>
      <c r="I79" s="156"/>
      <c r="J79" s="156"/>
    </row>
    <row r="80" spans="1:11">
      <c r="C80" s="154"/>
      <c r="I80" s="154"/>
      <c r="J80" s="154"/>
    </row>
    <row r="81" spans="1:7">
      <c r="A81" s="44" t="s">
        <v>42</v>
      </c>
    </row>
    <row r="82" spans="1:7">
      <c r="A82" s="48"/>
      <c r="B82" s="48"/>
      <c r="C82" s="48" t="s">
        <v>735</v>
      </c>
      <c r="D82" s="48"/>
      <c r="E82" s="49">
        <f>-82224.51</f>
        <v>-82224.509999999995</v>
      </c>
      <c r="F82" s="50"/>
      <c r="G82" s="48"/>
    </row>
    <row r="83" spans="1:7">
      <c r="A83" s="64" t="s">
        <v>754</v>
      </c>
      <c r="B83" s="65">
        <v>41995</v>
      </c>
      <c r="C83" s="64" t="s">
        <v>755</v>
      </c>
      <c r="D83" s="66">
        <v>25509</v>
      </c>
      <c r="E83" s="61">
        <v>944.19</v>
      </c>
      <c r="F83" s="55"/>
      <c r="G83" s="63" t="s">
        <v>738</v>
      </c>
    </row>
    <row r="84" spans="1:7">
      <c r="A84" s="64" t="s">
        <v>756</v>
      </c>
      <c r="B84" s="65">
        <v>41996</v>
      </c>
      <c r="C84" s="64" t="s">
        <v>757</v>
      </c>
      <c r="D84" s="66">
        <v>25553</v>
      </c>
      <c r="E84" s="61">
        <v>5000</v>
      </c>
      <c r="F84" s="62"/>
      <c r="G84" s="63" t="s">
        <v>738</v>
      </c>
    </row>
    <row r="85" spans="1:7">
      <c r="A85" s="64" t="s">
        <v>758</v>
      </c>
      <c r="B85" s="65">
        <v>42003</v>
      </c>
      <c r="C85" s="64" t="s">
        <v>759</v>
      </c>
      <c r="D85" s="66">
        <v>25638</v>
      </c>
      <c r="E85" s="61">
        <v>3000</v>
      </c>
      <c r="F85" s="62"/>
      <c r="G85" s="63" t="s">
        <v>738</v>
      </c>
    </row>
    <row r="86" spans="1:7">
      <c r="A86" s="64" t="s">
        <v>773</v>
      </c>
      <c r="B86" s="65">
        <v>42049</v>
      </c>
      <c r="C86" s="64" t="s">
        <v>774</v>
      </c>
      <c r="D86" s="67">
        <v>26205</v>
      </c>
      <c r="E86" s="61">
        <v>2000</v>
      </c>
      <c r="F86" s="62"/>
      <c r="G86" s="64" t="s">
        <v>738</v>
      </c>
    </row>
    <row r="87" spans="1:7">
      <c r="A87" s="153" t="s">
        <v>775</v>
      </c>
      <c r="B87" s="71">
        <v>42067</v>
      </c>
      <c r="C87" s="153" t="s">
        <v>776</v>
      </c>
      <c r="D87" s="72">
        <v>24202</v>
      </c>
      <c r="E87" s="49">
        <v>-3000</v>
      </c>
      <c r="F87" s="62"/>
      <c r="G87" s="153" t="s">
        <v>764</v>
      </c>
    </row>
    <row r="88" spans="1:7">
      <c r="A88" s="7" t="s">
        <v>777</v>
      </c>
      <c r="B88" s="68">
        <v>42503</v>
      </c>
      <c r="C88" s="7" t="s">
        <v>778</v>
      </c>
      <c r="D88" s="69">
        <v>24519</v>
      </c>
      <c r="E88" s="73">
        <v>9777.61</v>
      </c>
      <c r="F88" s="62"/>
      <c r="G88" s="7" t="s">
        <v>738</v>
      </c>
    </row>
    <row r="89" spans="1:7">
      <c r="A89" s="153" t="s">
        <v>781</v>
      </c>
      <c r="B89" s="71">
        <v>42159</v>
      </c>
      <c r="C89" s="153" t="s">
        <v>782</v>
      </c>
      <c r="D89" s="76">
        <v>27464</v>
      </c>
      <c r="E89" s="77">
        <v>2965.8</v>
      </c>
      <c r="F89" s="62"/>
      <c r="G89" s="153" t="s">
        <v>738</v>
      </c>
    </row>
    <row r="90" spans="1:7">
      <c r="A90" s="153" t="s">
        <v>783</v>
      </c>
      <c r="B90" s="71">
        <v>42159</v>
      </c>
      <c r="C90" s="153" t="s">
        <v>782</v>
      </c>
      <c r="D90" s="76">
        <v>27465</v>
      </c>
      <c r="E90" s="77">
        <v>834.2</v>
      </c>
      <c r="F90" s="62"/>
      <c r="G90" s="153" t="s">
        <v>738</v>
      </c>
    </row>
    <row r="91" spans="1:7">
      <c r="A91" s="153" t="s">
        <v>820</v>
      </c>
      <c r="B91" s="71">
        <v>42270</v>
      </c>
      <c r="C91" s="153" t="s">
        <v>819</v>
      </c>
      <c r="D91" s="72">
        <v>29044</v>
      </c>
      <c r="E91" s="14">
        <v>5800</v>
      </c>
      <c r="F91" s="79"/>
      <c r="G91" s="153" t="s">
        <v>738</v>
      </c>
    </row>
    <row r="92" spans="1:7">
      <c r="A92" s="153" t="s">
        <v>823</v>
      </c>
      <c r="B92" s="71">
        <v>42271</v>
      </c>
      <c r="C92" s="153" t="s">
        <v>824</v>
      </c>
      <c r="D92" s="72">
        <v>29072</v>
      </c>
      <c r="E92" s="14">
        <v>8120</v>
      </c>
      <c r="F92" s="79"/>
      <c r="G92" s="153" t="s">
        <v>738</v>
      </c>
    </row>
    <row r="93" spans="1:7">
      <c r="A93" s="153" t="s">
        <v>825</v>
      </c>
      <c r="B93" s="71">
        <v>42275</v>
      </c>
      <c r="C93" s="153" t="s">
        <v>826</v>
      </c>
      <c r="D93" s="72">
        <v>29105</v>
      </c>
      <c r="E93" s="153">
        <v>250</v>
      </c>
      <c r="F93" s="50"/>
      <c r="G93" s="153" t="s">
        <v>738</v>
      </c>
    </row>
    <row r="94" spans="1:7">
      <c r="A94" s="153" t="s">
        <v>830</v>
      </c>
      <c r="B94" s="71">
        <v>42286</v>
      </c>
      <c r="C94" s="153" t="s">
        <v>831</v>
      </c>
      <c r="D94" s="72">
        <v>29336</v>
      </c>
      <c r="E94" s="14">
        <v>1000</v>
      </c>
      <c r="F94" s="50"/>
      <c r="G94" s="153" t="s">
        <v>738</v>
      </c>
    </row>
    <row r="95" spans="1:7">
      <c r="A95" s="153" t="s">
        <v>834</v>
      </c>
      <c r="B95" s="71">
        <v>42296</v>
      </c>
      <c r="C95" s="153" t="s">
        <v>835</v>
      </c>
      <c r="D95" s="72">
        <v>29459</v>
      </c>
      <c r="E95" s="14">
        <v>4500</v>
      </c>
      <c r="F95" s="50"/>
      <c r="G95" s="153" t="s">
        <v>738</v>
      </c>
    </row>
    <row r="96" spans="1:7">
      <c r="A96" s="153" t="s">
        <v>838</v>
      </c>
      <c r="B96" s="71">
        <v>42304</v>
      </c>
      <c r="C96" s="153" t="s">
        <v>839</v>
      </c>
      <c r="D96" s="72">
        <v>29580</v>
      </c>
      <c r="E96" s="14">
        <v>4000</v>
      </c>
      <c r="F96" s="50"/>
      <c r="G96" s="153" t="s">
        <v>738</v>
      </c>
    </row>
    <row r="97" spans="1:7">
      <c r="A97" s="153" t="s">
        <v>736</v>
      </c>
      <c r="B97" s="71">
        <v>42312</v>
      </c>
      <c r="C97" s="153" t="s">
        <v>847</v>
      </c>
      <c r="D97" s="72">
        <v>29664</v>
      </c>
      <c r="E97" s="154">
        <v>10961</v>
      </c>
      <c r="F97" s="79"/>
      <c r="G97" s="153" t="s">
        <v>738</v>
      </c>
    </row>
    <row r="98" spans="1:7">
      <c r="A98" s="7" t="s">
        <v>848</v>
      </c>
      <c r="B98" s="68">
        <v>42314</v>
      </c>
      <c r="C98" s="7" t="s">
        <v>849</v>
      </c>
      <c r="D98" s="69">
        <v>29692</v>
      </c>
      <c r="E98" s="7">
        <v>2000</v>
      </c>
      <c r="F98" s="79"/>
      <c r="G98" s="7" t="s">
        <v>738</v>
      </c>
    </row>
    <row r="99" spans="1:7">
      <c r="A99" s="153" t="s">
        <v>850</v>
      </c>
      <c r="B99" s="71">
        <v>42315</v>
      </c>
      <c r="C99" s="153" t="s">
        <v>851</v>
      </c>
      <c r="D99" s="72">
        <v>29733</v>
      </c>
      <c r="E99" s="154">
        <v>1000</v>
      </c>
      <c r="F99" s="79"/>
      <c r="G99" s="153" t="s">
        <v>738</v>
      </c>
    </row>
    <row r="100" spans="1:7">
      <c r="A100" s="153" t="s">
        <v>852</v>
      </c>
      <c r="B100" s="71">
        <v>42320</v>
      </c>
      <c r="C100" s="153" t="s">
        <v>853</v>
      </c>
      <c r="D100" s="72">
        <v>29792</v>
      </c>
      <c r="E100" s="154">
        <v>10961</v>
      </c>
      <c r="F100" s="79"/>
      <c r="G100" s="153" t="s">
        <v>738</v>
      </c>
    </row>
    <row r="101" spans="1:7">
      <c r="A101" s="153" t="s">
        <v>863</v>
      </c>
      <c r="B101" s="71">
        <v>42324</v>
      </c>
      <c r="C101" s="153" t="s">
        <v>864</v>
      </c>
      <c r="D101" s="72">
        <v>29852</v>
      </c>
      <c r="E101" s="154">
        <v>2000</v>
      </c>
      <c r="F101" s="79"/>
      <c r="G101" s="153" t="s">
        <v>865</v>
      </c>
    </row>
    <row r="102" spans="1:7">
      <c r="A102" s="153" t="s">
        <v>889</v>
      </c>
      <c r="B102" s="71">
        <v>42342</v>
      </c>
      <c r="C102" s="153" t="s">
        <v>890</v>
      </c>
      <c r="D102" s="72">
        <v>30198</v>
      </c>
      <c r="E102" s="154">
        <v>2000</v>
      </c>
      <c r="F102" s="79"/>
      <c r="G102" s="153" t="s">
        <v>738</v>
      </c>
    </row>
    <row r="103" spans="1:7">
      <c r="A103" s="153" t="s">
        <v>891</v>
      </c>
      <c r="B103" s="71">
        <v>42348</v>
      </c>
      <c r="C103" s="153" t="s">
        <v>892</v>
      </c>
      <c r="D103" s="72">
        <v>30278</v>
      </c>
      <c r="E103" s="154">
        <v>2183.63</v>
      </c>
      <c r="F103" s="79"/>
      <c r="G103" s="153" t="s">
        <v>738</v>
      </c>
    </row>
    <row r="104" spans="1:7">
      <c r="A104" s="153" t="s">
        <v>919</v>
      </c>
      <c r="B104" s="71">
        <v>42366</v>
      </c>
      <c r="C104" s="153" t="s">
        <v>920</v>
      </c>
      <c r="D104" s="72">
        <v>30585</v>
      </c>
      <c r="E104" s="154">
        <v>3030.01</v>
      </c>
      <c r="F104" s="150"/>
      <c r="G104" s="153" t="s">
        <v>738</v>
      </c>
    </row>
    <row r="105" spans="1:7">
      <c r="A105" s="153" t="s">
        <v>944</v>
      </c>
      <c r="B105" s="71">
        <v>42392</v>
      </c>
      <c r="C105" s="153" t="s">
        <v>945</v>
      </c>
      <c r="D105" s="72">
        <v>31021</v>
      </c>
      <c r="E105" s="154">
        <v>10000</v>
      </c>
      <c r="F105" s="150">
        <v>12</v>
      </c>
      <c r="G105" s="153" t="s">
        <v>738</v>
      </c>
    </row>
    <row r="106" spans="1:7">
      <c r="A106" s="153" t="s">
        <v>950</v>
      </c>
      <c r="B106" s="71">
        <v>42397</v>
      </c>
      <c r="C106" s="153" t="s">
        <v>951</v>
      </c>
      <c r="D106" s="72">
        <v>31102</v>
      </c>
      <c r="E106" s="154">
        <v>5000</v>
      </c>
      <c r="F106" s="81"/>
      <c r="G106" s="153" t="s">
        <v>738</v>
      </c>
    </row>
    <row r="107" spans="1:7">
      <c r="A107" s="153" t="s">
        <v>955</v>
      </c>
      <c r="B107" s="71">
        <v>42399</v>
      </c>
      <c r="C107" s="153" t="s">
        <v>956</v>
      </c>
      <c r="D107" s="72">
        <v>31134</v>
      </c>
      <c r="E107" s="154">
        <v>20000</v>
      </c>
      <c r="F107" s="81"/>
      <c r="G107" s="153" t="s">
        <v>738</v>
      </c>
    </row>
    <row r="108" spans="1:7">
      <c r="A108" s="153" t="s">
        <v>961</v>
      </c>
      <c r="B108" s="71">
        <v>42402</v>
      </c>
      <c r="C108" s="153" t="s">
        <v>962</v>
      </c>
      <c r="D108" s="72">
        <v>31191</v>
      </c>
      <c r="E108" s="153">
        <v>8</v>
      </c>
      <c r="F108" s="81"/>
      <c r="G108" s="153" t="s">
        <v>865</v>
      </c>
    </row>
    <row r="109" spans="1:7">
      <c r="A109" s="153" t="s">
        <v>963</v>
      </c>
      <c r="B109" s="71">
        <v>42404</v>
      </c>
      <c r="C109" s="153" t="s">
        <v>964</v>
      </c>
      <c r="D109" s="72">
        <v>31215</v>
      </c>
      <c r="E109" s="154">
        <v>5000</v>
      </c>
      <c r="F109" s="81"/>
      <c r="G109" s="153" t="s">
        <v>738</v>
      </c>
    </row>
    <row r="110" spans="1:7">
      <c r="A110" s="153" t="s">
        <v>965</v>
      </c>
      <c r="B110" s="71">
        <v>42404</v>
      </c>
      <c r="C110" s="153" t="s">
        <v>966</v>
      </c>
      <c r="D110" s="72">
        <v>31225</v>
      </c>
      <c r="E110" s="154">
        <v>3000</v>
      </c>
      <c r="F110" s="81"/>
      <c r="G110" s="153" t="s">
        <v>738</v>
      </c>
    </row>
    <row r="111" spans="1:7">
      <c r="A111" s="153" t="s">
        <v>967</v>
      </c>
      <c r="B111" s="71">
        <v>42410</v>
      </c>
      <c r="C111" s="153" t="s">
        <v>968</v>
      </c>
      <c r="D111" s="72">
        <v>31288</v>
      </c>
      <c r="E111" s="154">
        <v>200000</v>
      </c>
      <c r="F111" s="81"/>
      <c r="G111" s="153" t="s">
        <v>738</v>
      </c>
    </row>
    <row r="112" spans="1:7">
      <c r="A112" s="153" t="s">
        <v>969</v>
      </c>
      <c r="B112" s="71">
        <v>42410</v>
      </c>
      <c r="C112" s="153" t="s">
        <v>968</v>
      </c>
      <c r="D112" s="72">
        <v>31289</v>
      </c>
      <c r="E112" s="154">
        <v>11000</v>
      </c>
      <c r="F112" s="81"/>
      <c r="G112" s="153" t="s">
        <v>738</v>
      </c>
    </row>
    <row r="113" spans="1:7">
      <c r="A113" s="153" t="s">
        <v>970</v>
      </c>
      <c r="B113" s="71">
        <v>42412</v>
      </c>
      <c r="C113" s="153" t="s">
        <v>971</v>
      </c>
      <c r="D113" s="72">
        <v>31334</v>
      </c>
      <c r="E113" s="154">
        <v>10000</v>
      </c>
      <c r="F113" s="81"/>
      <c r="G113" s="153" t="s">
        <v>738</v>
      </c>
    </row>
    <row r="114" spans="1:7">
      <c r="A114" s="153" t="s">
        <v>978</v>
      </c>
      <c r="B114" s="71">
        <v>42425</v>
      </c>
      <c r="C114" s="153" t="s">
        <v>979</v>
      </c>
      <c r="D114" s="72">
        <v>31521</v>
      </c>
      <c r="E114" s="154">
        <v>20000</v>
      </c>
      <c r="F114" s="81">
        <v>10</v>
      </c>
      <c r="G114" s="153" t="s">
        <v>738</v>
      </c>
    </row>
    <row r="115" spans="1:7">
      <c r="A115" s="153" t="s">
        <v>878</v>
      </c>
      <c r="B115" s="71">
        <v>42427</v>
      </c>
      <c r="C115" s="153" t="s">
        <v>982</v>
      </c>
      <c r="D115" s="72">
        <v>31553</v>
      </c>
      <c r="E115" s="154">
        <v>20000</v>
      </c>
      <c r="F115" s="81">
        <v>11</v>
      </c>
      <c r="G115" s="153" t="s">
        <v>738</v>
      </c>
    </row>
    <row r="116" spans="1:7">
      <c r="A116" s="153" t="s">
        <v>989</v>
      </c>
      <c r="B116" s="71">
        <v>42429</v>
      </c>
      <c r="C116" s="153" t="s">
        <v>990</v>
      </c>
      <c r="D116" s="72">
        <v>31598</v>
      </c>
      <c r="E116" s="154">
        <v>1000</v>
      </c>
      <c r="F116" s="81"/>
      <c r="G116" s="153" t="s">
        <v>738</v>
      </c>
    </row>
    <row r="117" spans="1:7">
      <c r="A117" s="153" t="s">
        <v>993</v>
      </c>
      <c r="B117" s="71">
        <v>42430</v>
      </c>
      <c r="C117" s="153" t="s">
        <v>994</v>
      </c>
      <c r="D117" s="72">
        <v>31622</v>
      </c>
      <c r="E117" s="154">
        <v>20000</v>
      </c>
      <c r="F117" s="81"/>
      <c r="G117" s="153" t="s">
        <v>738</v>
      </c>
    </row>
    <row r="118" spans="1:7">
      <c r="A118" s="153" t="s">
        <v>997</v>
      </c>
      <c r="B118" s="71">
        <v>42433</v>
      </c>
      <c r="C118" s="153" t="s">
        <v>998</v>
      </c>
      <c r="D118" s="72">
        <v>31665</v>
      </c>
      <c r="E118" s="154">
        <v>15000</v>
      </c>
      <c r="F118" s="81"/>
      <c r="G118" s="153" t="s">
        <v>738</v>
      </c>
    </row>
    <row r="119" spans="1:7">
      <c r="A119" s="153" t="s">
        <v>999</v>
      </c>
      <c r="B119" s="71">
        <v>42434</v>
      </c>
      <c r="C119" s="153" t="s">
        <v>1000</v>
      </c>
      <c r="D119" s="72">
        <v>31688</v>
      </c>
      <c r="E119" s="154">
        <v>10000</v>
      </c>
      <c r="F119" s="81"/>
      <c r="G119" s="153" t="s">
        <v>738</v>
      </c>
    </row>
    <row r="120" spans="1:7">
      <c r="A120" s="153" t="s">
        <v>1012</v>
      </c>
      <c r="B120" s="71">
        <v>42448</v>
      </c>
      <c r="C120" s="153" t="s">
        <v>1013</v>
      </c>
      <c r="D120" s="72">
        <v>31909</v>
      </c>
      <c r="E120" s="154">
        <v>14000</v>
      </c>
      <c r="F120" s="81"/>
      <c r="G120" s="153" t="s">
        <v>738</v>
      </c>
    </row>
    <row r="121" spans="1:7">
      <c r="A121" s="153" t="s">
        <v>739</v>
      </c>
      <c r="B121" s="71">
        <v>42452</v>
      </c>
      <c r="C121" s="153" t="s">
        <v>1014</v>
      </c>
      <c r="D121" s="72">
        <v>31941</v>
      </c>
      <c r="E121" s="154">
        <v>1000</v>
      </c>
      <c r="F121" s="81"/>
      <c r="G121" s="153" t="s">
        <v>738</v>
      </c>
    </row>
    <row r="122" spans="1:7">
      <c r="A122" s="153" t="s">
        <v>1017</v>
      </c>
      <c r="B122" s="71">
        <v>42458</v>
      </c>
      <c r="C122" s="153" t="s">
        <v>1018</v>
      </c>
      <c r="D122" s="72">
        <v>32016</v>
      </c>
      <c r="E122" s="154">
        <v>8537</v>
      </c>
      <c r="F122" s="81"/>
      <c r="G122" s="153" t="s">
        <v>738</v>
      </c>
    </row>
    <row r="123" spans="1:7">
      <c r="A123" s="153" t="s">
        <v>1032</v>
      </c>
      <c r="B123" s="71">
        <v>42472</v>
      </c>
      <c r="C123" s="153" t="s">
        <v>1033</v>
      </c>
      <c r="D123" s="72">
        <v>32261</v>
      </c>
      <c r="E123" s="154">
        <v>8537</v>
      </c>
      <c r="F123" s="81"/>
      <c r="G123" s="153" t="s">
        <v>738</v>
      </c>
    </row>
    <row r="124" spans="1:7">
      <c r="A124" s="153" t="s">
        <v>1045</v>
      </c>
      <c r="B124" s="71">
        <v>42488</v>
      </c>
      <c r="C124" s="153" t="s">
        <v>1046</v>
      </c>
      <c r="D124" s="72">
        <v>32477</v>
      </c>
      <c r="E124" s="153">
        <v>500</v>
      </c>
      <c r="F124" s="81"/>
      <c r="G124" s="153" t="s">
        <v>738</v>
      </c>
    </row>
    <row r="125" spans="1:7">
      <c r="A125" s="153" t="s">
        <v>1049</v>
      </c>
      <c r="B125" s="71">
        <v>42490</v>
      </c>
      <c r="C125" s="153" t="s">
        <v>1050</v>
      </c>
      <c r="D125" s="72">
        <v>32539</v>
      </c>
      <c r="E125" s="154">
        <v>20000</v>
      </c>
      <c r="F125" s="81"/>
      <c r="G125" s="153" t="s">
        <v>738</v>
      </c>
    </row>
    <row r="126" spans="1:7">
      <c r="A126" s="153" t="s">
        <v>1099</v>
      </c>
      <c r="B126" s="71">
        <v>42492</v>
      </c>
      <c r="C126" s="153" t="s">
        <v>1046</v>
      </c>
      <c r="D126" s="72">
        <v>32578</v>
      </c>
      <c r="E126" s="154">
        <v>4500</v>
      </c>
      <c r="F126" s="81"/>
      <c r="G126" s="153" t="s">
        <v>738</v>
      </c>
    </row>
    <row r="127" spans="1:7">
      <c r="A127" s="153" t="s">
        <v>1107</v>
      </c>
      <c r="B127" s="71">
        <v>42502</v>
      </c>
      <c r="C127" s="153" t="s">
        <v>1108</v>
      </c>
      <c r="D127" s="72">
        <v>32724</v>
      </c>
      <c r="E127" s="153">
        <v>500</v>
      </c>
      <c r="F127" s="81"/>
      <c r="G127" s="153" t="s">
        <v>738</v>
      </c>
    </row>
    <row r="128" spans="1:7">
      <c r="A128" s="153" t="s">
        <v>1109</v>
      </c>
      <c r="B128" s="71">
        <v>42502</v>
      </c>
      <c r="C128" s="153" t="s">
        <v>1110</v>
      </c>
      <c r="D128" s="72">
        <v>32738</v>
      </c>
      <c r="E128" s="154">
        <v>20000</v>
      </c>
      <c r="F128" s="81"/>
      <c r="G128" s="153" t="s">
        <v>738</v>
      </c>
    </row>
    <row r="129" spans="1:7">
      <c r="A129" s="153" t="s">
        <v>1111</v>
      </c>
      <c r="B129" s="71">
        <v>42509</v>
      </c>
      <c r="C129" s="153" t="s">
        <v>1112</v>
      </c>
      <c r="D129" s="72">
        <v>32828</v>
      </c>
      <c r="E129" s="154">
        <v>20000</v>
      </c>
      <c r="F129" s="81"/>
      <c r="G129" s="153" t="s">
        <v>738</v>
      </c>
    </row>
    <row r="130" spans="1:7">
      <c r="A130" s="153" t="s">
        <v>1121</v>
      </c>
      <c r="B130" s="71">
        <v>42515</v>
      </c>
      <c r="C130" s="153" t="s">
        <v>1122</v>
      </c>
      <c r="D130" s="72">
        <v>32960</v>
      </c>
      <c r="E130" s="154">
        <v>1547</v>
      </c>
      <c r="F130" s="81"/>
      <c r="G130" s="153" t="s">
        <v>865</v>
      </c>
    </row>
    <row r="131" spans="1:7">
      <c r="A131" s="153" t="s">
        <v>1123</v>
      </c>
      <c r="B131" s="71">
        <v>42516</v>
      </c>
      <c r="C131" s="153" t="s">
        <v>1124</v>
      </c>
      <c r="D131" s="72">
        <v>32974</v>
      </c>
      <c r="E131" s="154">
        <v>1500</v>
      </c>
      <c r="F131" s="81"/>
      <c r="G131" s="153" t="s">
        <v>738</v>
      </c>
    </row>
    <row r="132" spans="1:7">
      <c r="A132" s="153" t="s">
        <v>1127</v>
      </c>
      <c r="B132" s="71">
        <v>42517</v>
      </c>
      <c r="C132" s="153" t="s">
        <v>1128</v>
      </c>
      <c r="D132" s="72">
        <v>32992</v>
      </c>
      <c r="E132" s="154">
        <v>20000</v>
      </c>
      <c r="F132" s="81"/>
      <c r="G132" s="153" t="s">
        <v>738</v>
      </c>
    </row>
    <row r="133" spans="1:7">
      <c r="A133" s="153" t="s">
        <v>1129</v>
      </c>
      <c r="B133" s="71">
        <v>42521</v>
      </c>
      <c r="C133" s="153" t="s">
        <v>1130</v>
      </c>
      <c r="D133" s="72">
        <v>33073</v>
      </c>
      <c r="E133" s="154">
        <v>5000</v>
      </c>
      <c r="F133" s="81"/>
      <c r="G133" s="153" t="s">
        <v>738</v>
      </c>
    </row>
    <row r="134" spans="1:7">
      <c r="A134" s="153" t="s">
        <v>1138</v>
      </c>
      <c r="B134" s="71">
        <v>42533</v>
      </c>
      <c r="C134" s="153" t="s">
        <v>1139</v>
      </c>
      <c r="D134" s="72">
        <v>33270</v>
      </c>
      <c r="E134" s="154">
        <v>1000</v>
      </c>
      <c r="F134" s="85"/>
      <c r="G134" s="153" t="s">
        <v>738</v>
      </c>
    </row>
    <row r="135" spans="1:7">
      <c r="A135" s="153" t="s">
        <v>1140</v>
      </c>
      <c r="B135" s="71">
        <v>42538</v>
      </c>
      <c r="C135" s="153" t="s">
        <v>1000</v>
      </c>
      <c r="D135" s="72">
        <v>33379</v>
      </c>
      <c r="E135" s="154">
        <v>100000</v>
      </c>
      <c r="F135" s="85"/>
      <c r="G135" s="153" t="s">
        <v>738</v>
      </c>
    </row>
    <row r="136" spans="1:7">
      <c r="A136" s="153" t="s">
        <v>1142</v>
      </c>
      <c r="B136" s="71">
        <v>42544</v>
      </c>
      <c r="C136" s="153" t="s">
        <v>1143</v>
      </c>
      <c r="D136" s="72">
        <v>33482</v>
      </c>
      <c r="E136" s="154">
        <v>20000</v>
      </c>
      <c r="F136" s="85">
        <v>1</v>
      </c>
      <c r="G136" s="153" t="s">
        <v>738</v>
      </c>
    </row>
    <row r="137" spans="1:7">
      <c r="A137" s="153" t="s">
        <v>1161</v>
      </c>
      <c r="B137" s="71">
        <v>42558</v>
      </c>
      <c r="C137" s="153" t="s">
        <v>1162</v>
      </c>
      <c r="D137" s="72">
        <v>33741</v>
      </c>
      <c r="E137" s="154">
        <v>230000</v>
      </c>
      <c r="F137" s="85"/>
      <c r="G137" s="153" t="s">
        <v>738</v>
      </c>
    </row>
    <row r="138" spans="1:7">
      <c r="A138" s="153" t="s">
        <v>1163</v>
      </c>
      <c r="B138" s="71">
        <v>42560</v>
      </c>
      <c r="C138" s="153" t="s">
        <v>1164</v>
      </c>
      <c r="D138" s="72">
        <v>33770</v>
      </c>
      <c r="E138" s="154">
        <v>3000</v>
      </c>
      <c r="F138" s="85"/>
      <c r="G138" s="153" t="s">
        <v>738</v>
      </c>
    </row>
    <row r="139" spans="1:7">
      <c r="A139" s="153" t="s">
        <v>1165</v>
      </c>
      <c r="B139" s="71">
        <v>42566</v>
      </c>
      <c r="C139" s="153" t="s">
        <v>1166</v>
      </c>
      <c r="D139" s="72">
        <v>33860</v>
      </c>
      <c r="E139" s="154">
        <v>5000</v>
      </c>
      <c r="F139" s="81"/>
      <c r="G139" s="153" t="s">
        <v>738</v>
      </c>
    </row>
    <row r="140" spans="1:7">
      <c r="A140" s="153" t="s">
        <v>1169</v>
      </c>
      <c r="B140" s="71">
        <v>42573</v>
      </c>
      <c r="C140" s="153" t="s">
        <v>1170</v>
      </c>
      <c r="D140" s="72">
        <v>33974</v>
      </c>
      <c r="E140" s="154">
        <v>5000</v>
      </c>
      <c r="F140" s="81"/>
      <c r="G140" s="153" t="s">
        <v>865</v>
      </c>
    </row>
    <row r="141" spans="1:7">
      <c r="A141" s="153" t="s">
        <v>1172</v>
      </c>
      <c r="B141" s="71">
        <v>42573</v>
      </c>
      <c r="C141" s="153" t="s">
        <v>1173</v>
      </c>
      <c r="D141" s="72">
        <v>33983</v>
      </c>
      <c r="E141" s="154">
        <v>5000</v>
      </c>
      <c r="F141" s="81">
        <v>7</v>
      </c>
      <c r="G141" s="153" t="s">
        <v>738</v>
      </c>
    </row>
    <row r="142" spans="1:7">
      <c r="A142" s="153" t="s">
        <v>1180</v>
      </c>
      <c r="B142" s="71">
        <v>42577</v>
      </c>
      <c r="C142" s="153" t="s">
        <v>1181</v>
      </c>
      <c r="D142" s="72">
        <v>34030</v>
      </c>
      <c r="E142" s="154">
        <v>1000</v>
      </c>
      <c r="F142" s="81"/>
      <c r="G142" s="153" t="s">
        <v>738</v>
      </c>
    </row>
    <row r="143" spans="1:7">
      <c r="A143" s="153" t="s">
        <v>1182</v>
      </c>
      <c r="B143" s="71">
        <v>42578</v>
      </c>
      <c r="C143" s="153" t="s">
        <v>1183</v>
      </c>
      <c r="D143" s="72">
        <v>34065</v>
      </c>
      <c r="E143" s="153">
        <v>175</v>
      </c>
      <c r="F143" s="81"/>
      <c r="G143" s="153" t="s">
        <v>738</v>
      </c>
    </row>
    <row r="144" spans="1:7">
      <c r="A144" s="153" t="s">
        <v>1188</v>
      </c>
      <c r="B144" s="71">
        <v>42580</v>
      </c>
      <c r="C144" s="153" t="s">
        <v>1189</v>
      </c>
      <c r="D144" s="72">
        <v>34090</v>
      </c>
      <c r="E144" s="154">
        <v>1000</v>
      </c>
      <c r="F144" s="81"/>
      <c r="G144" s="153" t="s">
        <v>738</v>
      </c>
    </row>
    <row r="145" spans="1:7">
      <c r="A145" s="153" t="s">
        <v>1193</v>
      </c>
      <c r="B145" s="71">
        <v>42580</v>
      </c>
      <c r="C145" s="153" t="s">
        <v>1194</v>
      </c>
      <c r="D145" s="72">
        <v>34113</v>
      </c>
      <c r="E145" s="154">
        <v>5000</v>
      </c>
      <c r="F145" s="81">
        <v>3</v>
      </c>
      <c r="G145" s="153" t="s">
        <v>738</v>
      </c>
    </row>
    <row r="146" spans="1:7">
      <c r="A146" s="153" t="s">
        <v>1199</v>
      </c>
      <c r="B146" s="71">
        <v>42582</v>
      </c>
      <c r="C146" s="153" t="s">
        <v>1162</v>
      </c>
      <c r="D146" s="72">
        <v>34138</v>
      </c>
      <c r="E146" s="154">
        <v>100000</v>
      </c>
      <c r="F146" s="81"/>
      <c r="G146" s="153" t="s">
        <v>738</v>
      </c>
    </row>
    <row r="147" spans="1:7">
      <c r="A147" s="153" t="s">
        <v>1200</v>
      </c>
      <c r="B147" s="71">
        <v>42582</v>
      </c>
      <c r="C147" s="153" t="s">
        <v>1201</v>
      </c>
      <c r="D147" s="72">
        <v>34140</v>
      </c>
      <c r="E147" s="154">
        <v>20000</v>
      </c>
      <c r="F147" s="81"/>
      <c r="G147" s="153" t="s">
        <v>738</v>
      </c>
    </row>
    <row r="148" spans="1:7">
      <c r="A148" s="153" t="s">
        <v>1204</v>
      </c>
      <c r="B148" s="71">
        <v>42584</v>
      </c>
      <c r="C148" s="153" t="s">
        <v>1205</v>
      </c>
      <c r="D148" s="72">
        <v>34200</v>
      </c>
      <c r="E148" s="154">
        <v>10000</v>
      </c>
      <c r="F148" s="81"/>
      <c r="G148" s="153" t="s">
        <v>738</v>
      </c>
    </row>
    <row r="149" spans="1:7">
      <c r="A149" s="153" t="s">
        <v>1206</v>
      </c>
      <c r="B149" s="71">
        <v>42586</v>
      </c>
      <c r="C149" s="153" t="s">
        <v>1194</v>
      </c>
      <c r="D149" s="72">
        <v>34246</v>
      </c>
      <c r="E149" s="154">
        <v>5000</v>
      </c>
      <c r="F149" s="81">
        <v>3</v>
      </c>
      <c r="G149" s="153" t="s">
        <v>738</v>
      </c>
    </row>
    <row r="150" spans="1:7">
      <c r="A150" s="153" t="s">
        <v>1208</v>
      </c>
      <c r="B150" s="71">
        <v>42587</v>
      </c>
      <c r="C150" s="153" t="s">
        <v>1209</v>
      </c>
      <c r="D150" s="72">
        <v>34270</v>
      </c>
      <c r="E150" s="154">
        <v>2000</v>
      </c>
      <c r="F150" s="81"/>
      <c r="G150" s="153" t="s">
        <v>738</v>
      </c>
    </row>
    <row r="151" spans="1:7">
      <c r="A151" s="153" t="s">
        <v>1214</v>
      </c>
      <c r="B151" s="71">
        <v>42592</v>
      </c>
      <c r="C151" s="153" t="s">
        <v>1215</v>
      </c>
      <c r="D151" s="72">
        <v>34330</v>
      </c>
      <c r="E151" s="154">
        <v>7000</v>
      </c>
      <c r="F151" s="81"/>
      <c r="G151" s="153" t="s">
        <v>738</v>
      </c>
    </row>
    <row r="152" spans="1:7">
      <c r="A152" s="153" t="s">
        <v>1216</v>
      </c>
      <c r="B152" s="71">
        <v>42595</v>
      </c>
      <c r="C152" s="153" t="s">
        <v>1217</v>
      </c>
      <c r="D152" s="72">
        <v>34386</v>
      </c>
      <c r="E152" s="154">
        <v>200000</v>
      </c>
      <c r="F152" s="81"/>
      <c r="G152" s="153" t="s">
        <v>738</v>
      </c>
    </row>
    <row r="153" spans="1:7">
      <c r="A153" s="153" t="s">
        <v>1228</v>
      </c>
      <c r="B153" s="71">
        <v>42612</v>
      </c>
      <c r="C153" s="153" t="s">
        <v>1229</v>
      </c>
      <c r="D153" s="72">
        <v>34685</v>
      </c>
      <c r="E153" s="154">
        <v>20000</v>
      </c>
      <c r="F153" s="81"/>
      <c r="G153" s="153" t="s">
        <v>738</v>
      </c>
    </row>
    <row r="154" spans="1:7">
      <c r="A154" s="153" t="s">
        <v>804</v>
      </c>
      <c r="B154" s="71">
        <v>42245</v>
      </c>
      <c r="C154" s="153" t="s">
        <v>805</v>
      </c>
      <c r="D154" s="72">
        <v>28679</v>
      </c>
      <c r="E154" s="154">
        <f>14152.12-12200.1</f>
        <v>1952.0200000000004</v>
      </c>
      <c r="F154" s="81"/>
      <c r="G154" s="153" t="s">
        <v>738</v>
      </c>
    </row>
    <row r="155" spans="1:7">
      <c r="A155" s="153" t="s">
        <v>1239</v>
      </c>
      <c r="B155" s="71">
        <v>42618</v>
      </c>
      <c r="C155" s="153" t="s">
        <v>1240</v>
      </c>
      <c r="D155" s="72">
        <v>34799</v>
      </c>
      <c r="E155" s="154">
        <v>5000</v>
      </c>
      <c r="F155" s="81"/>
      <c r="G155" s="153" t="s">
        <v>738</v>
      </c>
    </row>
    <row r="156" spans="1:7">
      <c r="A156" s="153" t="s">
        <v>1241</v>
      </c>
      <c r="B156" s="71">
        <v>42618</v>
      </c>
      <c r="C156" s="153" t="s">
        <v>1242</v>
      </c>
      <c r="D156" s="72">
        <v>34804</v>
      </c>
      <c r="E156" s="154">
        <v>5000</v>
      </c>
      <c r="F156" s="81"/>
      <c r="G156" s="153" t="s">
        <v>738</v>
      </c>
    </row>
    <row r="157" spans="1:7">
      <c r="A157" s="153" t="s">
        <v>1248</v>
      </c>
      <c r="B157" s="71">
        <v>42622</v>
      </c>
      <c r="C157" s="153" t="s">
        <v>812</v>
      </c>
      <c r="D157" s="72">
        <v>34879</v>
      </c>
      <c r="E157" s="154">
        <v>5000</v>
      </c>
      <c r="F157" s="81"/>
      <c r="G157" s="153" t="s">
        <v>738</v>
      </c>
    </row>
    <row r="158" spans="1:7">
      <c r="A158" s="153" t="s">
        <v>1249</v>
      </c>
      <c r="B158" s="71">
        <v>42626</v>
      </c>
      <c r="C158" s="153" t="s">
        <v>1250</v>
      </c>
      <c r="D158" s="72">
        <v>34919</v>
      </c>
      <c r="E158" s="154">
        <v>20000</v>
      </c>
      <c r="F158" s="81">
        <v>8</v>
      </c>
      <c r="G158" s="153" t="s">
        <v>738</v>
      </c>
    </row>
    <row r="159" spans="1:7">
      <c r="A159" s="153" t="s">
        <v>1254</v>
      </c>
      <c r="B159" s="71">
        <v>42632</v>
      </c>
      <c r="C159" s="153" t="s">
        <v>1255</v>
      </c>
      <c r="D159" s="72">
        <v>34966</v>
      </c>
      <c r="E159" s="154">
        <v>1000</v>
      </c>
      <c r="F159" s="81"/>
      <c r="G159" s="153" t="s">
        <v>738</v>
      </c>
    </row>
    <row r="160" spans="1:7">
      <c r="A160" s="153" t="s">
        <v>1256</v>
      </c>
      <c r="B160" s="71">
        <v>42633</v>
      </c>
      <c r="C160" s="153" t="s">
        <v>1257</v>
      </c>
      <c r="D160" s="72">
        <v>34982</v>
      </c>
      <c r="E160" s="154">
        <v>10000</v>
      </c>
      <c r="F160" s="81"/>
      <c r="G160" s="153" t="s">
        <v>738</v>
      </c>
    </row>
    <row r="161" spans="1:7">
      <c r="A161" s="153" t="s">
        <v>1258</v>
      </c>
      <c r="B161" s="71">
        <v>42633</v>
      </c>
      <c r="C161" s="153" t="s">
        <v>1259</v>
      </c>
      <c r="D161" s="72">
        <v>34985</v>
      </c>
      <c r="E161" s="154">
        <v>1000</v>
      </c>
      <c r="F161" s="81"/>
      <c r="G161" s="153" t="s">
        <v>738</v>
      </c>
    </row>
    <row r="162" spans="1:7">
      <c r="A162" s="153" t="s">
        <v>1264</v>
      </c>
      <c r="B162" s="71">
        <v>42634</v>
      </c>
      <c r="C162" s="153" t="s">
        <v>1265</v>
      </c>
      <c r="D162" s="72">
        <v>35006</v>
      </c>
      <c r="E162" s="153">
        <v>7</v>
      </c>
      <c r="F162" s="81"/>
      <c r="G162" s="153" t="s">
        <v>738</v>
      </c>
    </row>
    <row r="163" spans="1:7">
      <c r="A163" s="153" t="s">
        <v>1267</v>
      </c>
      <c r="B163" s="71">
        <v>42634</v>
      </c>
      <c r="C163" s="153" t="s">
        <v>1268</v>
      </c>
      <c r="D163" s="72">
        <v>35020</v>
      </c>
      <c r="E163" s="154">
        <v>1000</v>
      </c>
      <c r="F163" s="81"/>
      <c r="G163" s="153" t="s">
        <v>738</v>
      </c>
    </row>
    <row r="164" spans="1:7">
      <c r="A164" s="153" t="s">
        <v>1271</v>
      </c>
      <c r="B164" s="71">
        <v>42637</v>
      </c>
      <c r="C164" s="153" t="s">
        <v>1217</v>
      </c>
      <c r="D164" s="72">
        <v>35070</v>
      </c>
      <c r="E164" s="154">
        <v>34000</v>
      </c>
      <c r="F164" s="81"/>
      <c r="G164" s="153" t="s">
        <v>738</v>
      </c>
    </row>
    <row r="165" spans="1:7">
      <c r="A165" s="153" t="s">
        <v>1272</v>
      </c>
      <c r="B165" s="71">
        <v>42638</v>
      </c>
      <c r="C165" s="153" t="s">
        <v>1273</v>
      </c>
      <c r="D165" s="72">
        <v>35077</v>
      </c>
      <c r="E165" s="154">
        <v>1000</v>
      </c>
      <c r="F165" s="81"/>
      <c r="G165" s="153" t="s">
        <v>738</v>
      </c>
    </row>
    <row r="166" spans="1:7">
      <c r="A166" s="153" t="s">
        <v>957</v>
      </c>
      <c r="B166" s="71">
        <v>42643</v>
      </c>
      <c r="C166" s="153" t="s">
        <v>1279</v>
      </c>
      <c r="D166" s="72">
        <v>35181</v>
      </c>
      <c r="E166" s="154">
        <v>1000</v>
      </c>
      <c r="F166" s="81">
        <v>9</v>
      </c>
      <c r="G166" s="153" t="s">
        <v>738</v>
      </c>
    </row>
    <row r="167" spans="1:7">
      <c r="A167" s="153" t="s">
        <v>1280</v>
      </c>
      <c r="B167" s="71">
        <v>42643</v>
      </c>
      <c r="C167" s="153" t="s">
        <v>1281</v>
      </c>
      <c r="D167" s="72">
        <v>35198</v>
      </c>
      <c r="E167" s="154">
        <v>5000</v>
      </c>
      <c r="F167" s="81"/>
      <c r="G167" s="153" t="s">
        <v>738</v>
      </c>
    </row>
    <row r="168" spans="1:7">
      <c r="A168" s="153" t="s">
        <v>1282</v>
      </c>
      <c r="B168" s="71">
        <v>42643</v>
      </c>
      <c r="C168" s="153" t="s">
        <v>829</v>
      </c>
      <c r="D168" s="72">
        <v>35209</v>
      </c>
      <c r="E168" s="154">
        <v>50000</v>
      </c>
      <c r="F168" s="85"/>
      <c r="G168" s="153" t="s">
        <v>738</v>
      </c>
    </row>
    <row r="169" spans="1:7">
      <c r="A169" s="153" t="s">
        <v>1299</v>
      </c>
      <c r="B169" s="71">
        <v>42646</v>
      </c>
      <c r="C169" s="153" t="s">
        <v>1300</v>
      </c>
      <c r="D169" s="72">
        <v>35255</v>
      </c>
      <c r="E169" s="154">
        <v>5000</v>
      </c>
      <c r="F169" s="81"/>
      <c r="G169" s="153" t="s">
        <v>738</v>
      </c>
    </row>
    <row r="170" spans="1:7">
      <c r="A170" s="153" t="s">
        <v>1307</v>
      </c>
      <c r="B170" s="71">
        <v>42650</v>
      </c>
      <c r="C170" s="153" t="s">
        <v>1308</v>
      </c>
      <c r="D170" s="72">
        <v>35354</v>
      </c>
      <c r="E170" s="154">
        <v>2000</v>
      </c>
      <c r="F170" s="81"/>
      <c r="G170" s="153" t="s">
        <v>738</v>
      </c>
    </row>
    <row r="171" spans="1:7">
      <c r="A171" s="153" t="s">
        <v>1309</v>
      </c>
      <c r="B171" s="71">
        <v>42660</v>
      </c>
      <c r="C171" s="153" t="s">
        <v>1310</v>
      </c>
      <c r="D171" s="72">
        <v>35482</v>
      </c>
      <c r="E171" s="154">
        <v>5000</v>
      </c>
      <c r="F171" s="81">
        <v>14</v>
      </c>
      <c r="G171" s="153" t="s">
        <v>865</v>
      </c>
    </row>
    <row r="172" spans="1:7">
      <c r="A172" s="153" t="s">
        <v>1442</v>
      </c>
      <c r="B172" s="71">
        <v>43026</v>
      </c>
      <c r="C172" s="153" t="s">
        <v>1443</v>
      </c>
      <c r="D172" s="153">
        <v>35499</v>
      </c>
      <c r="E172" s="154">
        <v>1000</v>
      </c>
      <c r="F172" s="81"/>
      <c r="G172" s="153" t="s">
        <v>738</v>
      </c>
    </row>
    <row r="173" spans="1:7">
      <c r="A173" s="153" t="s">
        <v>1312</v>
      </c>
      <c r="B173" s="71">
        <v>42662</v>
      </c>
      <c r="C173" s="153" t="s">
        <v>1313</v>
      </c>
      <c r="D173" s="72">
        <v>35527</v>
      </c>
      <c r="E173" s="154">
        <v>1000</v>
      </c>
      <c r="F173" s="81">
        <v>8</v>
      </c>
      <c r="G173" s="153" t="s">
        <v>738</v>
      </c>
    </row>
    <row r="174" spans="1:7">
      <c r="A174" s="153" t="s">
        <v>1322</v>
      </c>
      <c r="B174" s="71">
        <v>42671</v>
      </c>
      <c r="C174" s="153" t="s">
        <v>1323</v>
      </c>
      <c r="D174" s="72">
        <v>35707</v>
      </c>
      <c r="E174" s="154">
        <v>10000</v>
      </c>
      <c r="F174" s="81"/>
      <c r="G174" s="153" t="s">
        <v>738</v>
      </c>
    </row>
    <row r="175" spans="1:7">
      <c r="A175" s="153" t="s">
        <v>1226</v>
      </c>
      <c r="B175" s="71">
        <v>42674</v>
      </c>
      <c r="C175" s="153" t="s">
        <v>1323</v>
      </c>
      <c r="D175" s="72">
        <v>35735</v>
      </c>
      <c r="E175" s="154">
        <v>90000</v>
      </c>
      <c r="F175" s="81"/>
      <c r="G175" s="153" t="s">
        <v>738</v>
      </c>
    </row>
    <row r="176" spans="1:7">
      <c r="A176" s="153" t="s">
        <v>1152</v>
      </c>
      <c r="B176" s="71">
        <v>42674</v>
      </c>
      <c r="C176" s="153" t="s">
        <v>1323</v>
      </c>
      <c r="D176" s="72">
        <v>35754</v>
      </c>
      <c r="E176" s="154">
        <v>99000</v>
      </c>
      <c r="F176" s="81"/>
      <c r="G176" s="153" t="s">
        <v>738</v>
      </c>
    </row>
    <row r="177" spans="1:7">
      <c r="A177" s="153" t="s">
        <v>1450</v>
      </c>
      <c r="B177" s="71">
        <v>42675</v>
      </c>
      <c r="C177" s="153" t="s">
        <v>1451</v>
      </c>
      <c r="D177" s="72">
        <v>35802</v>
      </c>
      <c r="E177" s="154">
        <v>50000</v>
      </c>
      <c r="F177" s="98"/>
      <c r="G177" s="153" t="s">
        <v>738</v>
      </c>
    </row>
    <row r="178" spans="1:7">
      <c r="A178" s="153" t="s">
        <v>1452</v>
      </c>
      <c r="B178" s="71">
        <v>42675</v>
      </c>
      <c r="C178" s="153" t="s">
        <v>1453</v>
      </c>
      <c r="D178" s="72">
        <v>35812</v>
      </c>
      <c r="E178" s="154">
        <v>29600</v>
      </c>
      <c r="F178" s="98"/>
      <c r="G178" s="153" t="s">
        <v>738</v>
      </c>
    </row>
    <row r="179" spans="1:7">
      <c r="A179" s="153" t="s">
        <v>1454</v>
      </c>
      <c r="B179" s="71">
        <v>42676</v>
      </c>
      <c r="C179" s="153" t="s">
        <v>1455</v>
      </c>
      <c r="D179" s="72">
        <v>35815</v>
      </c>
      <c r="E179" s="154">
        <v>5000</v>
      </c>
      <c r="F179" s="98"/>
      <c r="G179" s="153" t="s">
        <v>738</v>
      </c>
    </row>
    <row r="180" spans="1:7">
      <c r="A180" s="153" t="s">
        <v>781</v>
      </c>
      <c r="B180" s="71">
        <v>42677</v>
      </c>
      <c r="C180" s="153" t="s">
        <v>1456</v>
      </c>
      <c r="D180" s="72">
        <v>35839</v>
      </c>
      <c r="E180" s="154">
        <v>10000</v>
      </c>
      <c r="F180" s="98"/>
      <c r="G180" s="153" t="s">
        <v>865</v>
      </c>
    </row>
    <row r="181" spans="1:7">
      <c r="A181" s="153" t="s">
        <v>1457</v>
      </c>
      <c r="B181" s="71">
        <v>42679</v>
      </c>
      <c r="C181" s="153" t="s">
        <v>1458</v>
      </c>
      <c r="D181" s="72">
        <v>35875</v>
      </c>
      <c r="E181" s="154">
        <v>20000</v>
      </c>
      <c r="F181" s="150"/>
      <c r="G181" s="153" t="s">
        <v>738</v>
      </c>
    </row>
    <row r="182" spans="1:7">
      <c r="A182" s="153" t="s">
        <v>1459</v>
      </c>
      <c r="B182" s="71">
        <v>42679</v>
      </c>
      <c r="C182" s="153" t="s">
        <v>1460</v>
      </c>
      <c r="D182" s="72">
        <v>35879</v>
      </c>
      <c r="E182" s="154">
        <v>5000</v>
      </c>
      <c r="F182" s="150"/>
      <c r="G182" s="153" t="s">
        <v>865</v>
      </c>
    </row>
    <row r="183" spans="1:7">
      <c r="A183" s="153" t="s">
        <v>1461</v>
      </c>
      <c r="B183" s="71">
        <v>42681</v>
      </c>
      <c r="C183" s="153" t="s">
        <v>1462</v>
      </c>
      <c r="D183" s="72">
        <v>35890</v>
      </c>
      <c r="E183" s="154">
        <v>75000</v>
      </c>
      <c r="F183" s="150">
        <v>4</v>
      </c>
      <c r="G183" s="153" t="s">
        <v>865</v>
      </c>
    </row>
    <row r="184" spans="1:7">
      <c r="A184" s="153" t="s">
        <v>1463</v>
      </c>
      <c r="B184" s="71">
        <v>42682</v>
      </c>
      <c r="C184" s="153" t="s">
        <v>1464</v>
      </c>
      <c r="D184" s="72">
        <v>35911</v>
      </c>
      <c r="E184" s="154">
        <v>182000</v>
      </c>
      <c r="F184" s="150"/>
      <c r="G184" s="153" t="s">
        <v>738</v>
      </c>
    </row>
    <row r="185" spans="1:7">
      <c r="A185" s="153" t="s">
        <v>1465</v>
      </c>
      <c r="B185" s="71">
        <v>42684</v>
      </c>
      <c r="C185" s="153" t="s">
        <v>1466</v>
      </c>
      <c r="D185" s="72">
        <v>35977</v>
      </c>
      <c r="E185" s="154">
        <v>20000</v>
      </c>
      <c r="F185" s="150">
        <v>2</v>
      </c>
      <c r="G185" s="153" t="s">
        <v>738</v>
      </c>
    </row>
    <row r="186" spans="1:7">
      <c r="A186" s="153" t="s">
        <v>1467</v>
      </c>
      <c r="B186" s="71">
        <v>42685</v>
      </c>
      <c r="C186" s="153" t="s">
        <v>1468</v>
      </c>
      <c r="D186" s="72">
        <v>36005</v>
      </c>
      <c r="E186" s="154">
        <v>10000</v>
      </c>
      <c r="F186" s="150">
        <v>6</v>
      </c>
      <c r="G186" s="153" t="s">
        <v>865</v>
      </c>
    </row>
    <row r="187" spans="1:7">
      <c r="A187" s="153" t="s">
        <v>1469</v>
      </c>
      <c r="B187" s="71">
        <v>42689</v>
      </c>
      <c r="C187" s="153" t="s">
        <v>1470</v>
      </c>
      <c r="D187" s="72">
        <v>36051</v>
      </c>
      <c r="E187" s="154">
        <v>1000</v>
      </c>
      <c r="F187" s="150"/>
      <c r="G187" s="153" t="s">
        <v>738</v>
      </c>
    </row>
    <row r="188" spans="1:7">
      <c r="A188" s="153" t="s">
        <v>1471</v>
      </c>
      <c r="B188" s="71">
        <v>42689</v>
      </c>
      <c r="C188" s="153" t="s">
        <v>1472</v>
      </c>
      <c r="D188" s="72">
        <v>36055</v>
      </c>
      <c r="E188" s="154">
        <v>5000</v>
      </c>
      <c r="F188" s="150"/>
      <c r="G188" s="153" t="s">
        <v>738</v>
      </c>
    </row>
    <row r="189" spans="1:7">
      <c r="A189" s="153" t="s">
        <v>1473</v>
      </c>
      <c r="B189" s="71">
        <v>42691</v>
      </c>
      <c r="C189" s="153" t="s">
        <v>1474</v>
      </c>
      <c r="D189" s="72">
        <v>36121</v>
      </c>
      <c r="E189" s="154">
        <v>5000</v>
      </c>
      <c r="F189" s="150">
        <v>15</v>
      </c>
      <c r="G189" s="153" t="s">
        <v>865</v>
      </c>
    </row>
    <row r="190" spans="1:7">
      <c r="A190" s="153" t="s">
        <v>1012</v>
      </c>
      <c r="B190" s="71">
        <v>42692</v>
      </c>
      <c r="C190" s="153" t="s">
        <v>1475</v>
      </c>
      <c r="D190" s="72">
        <v>36133</v>
      </c>
      <c r="E190" s="154">
        <v>5000</v>
      </c>
      <c r="F190" s="150"/>
      <c r="G190" s="153" t="s">
        <v>865</v>
      </c>
    </row>
    <row r="191" spans="1:7">
      <c r="A191" s="153" t="s">
        <v>1476</v>
      </c>
      <c r="B191" s="71">
        <v>42695</v>
      </c>
      <c r="C191" s="153" t="s">
        <v>1477</v>
      </c>
      <c r="D191" s="72">
        <v>36177</v>
      </c>
      <c r="E191" s="154">
        <v>10000</v>
      </c>
      <c r="F191" s="150"/>
      <c r="G191" s="153" t="s">
        <v>738</v>
      </c>
    </row>
    <row r="192" spans="1:7">
      <c r="A192" s="153" t="s">
        <v>1478</v>
      </c>
      <c r="B192" s="71">
        <v>42695</v>
      </c>
      <c r="C192" s="153" t="s">
        <v>1477</v>
      </c>
      <c r="D192" s="72">
        <v>36178</v>
      </c>
      <c r="E192" s="154">
        <v>10000</v>
      </c>
      <c r="F192" s="150"/>
      <c r="G192" s="153" t="s">
        <v>738</v>
      </c>
    </row>
    <row r="193" spans="1:7">
      <c r="A193" s="153" t="s">
        <v>1479</v>
      </c>
      <c r="B193" s="71">
        <v>42695</v>
      </c>
      <c r="C193" s="153" t="s">
        <v>1480</v>
      </c>
      <c r="D193" s="72">
        <v>36183</v>
      </c>
      <c r="E193" s="154">
        <v>5000</v>
      </c>
      <c r="F193" s="150">
        <v>5</v>
      </c>
      <c r="G193" s="153" t="s">
        <v>865</v>
      </c>
    </row>
    <row r="194" spans="1:7">
      <c r="A194" s="153" t="s">
        <v>1481</v>
      </c>
      <c r="B194" s="71">
        <v>42696</v>
      </c>
      <c r="C194" s="153" t="s">
        <v>1482</v>
      </c>
      <c r="D194" s="72">
        <v>36194</v>
      </c>
      <c r="E194" s="154">
        <v>22256</v>
      </c>
      <c r="F194" s="150"/>
      <c r="G194" s="153" t="s">
        <v>738</v>
      </c>
    </row>
    <row r="195" spans="1:7">
      <c r="A195" s="153" t="s">
        <v>1483</v>
      </c>
      <c r="B195" s="71">
        <v>42697</v>
      </c>
      <c r="C195" s="153" t="s">
        <v>1484</v>
      </c>
      <c r="D195" s="72">
        <v>36215</v>
      </c>
      <c r="E195" s="154">
        <v>90000</v>
      </c>
      <c r="F195" s="150"/>
      <c r="G195" s="153" t="s">
        <v>738</v>
      </c>
    </row>
    <row r="196" spans="1:7">
      <c r="A196" s="153" t="s">
        <v>1485</v>
      </c>
      <c r="B196" s="71">
        <v>42697</v>
      </c>
      <c r="C196" s="153" t="s">
        <v>1486</v>
      </c>
      <c r="D196" s="72">
        <v>36217</v>
      </c>
      <c r="E196" s="154">
        <v>1000</v>
      </c>
      <c r="F196" s="150"/>
      <c r="G196" s="153" t="s">
        <v>738</v>
      </c>
    </row>
    <row r="197" spans="1:7">
      <c r="A197" s="153" t="s">
        <v>1487</v>
      </c>
      <c r="B197" s="71">
        <v>42700</v>
      </c>
      <c r="C197" s="153" t="s">
        <v>1488</v>
      </c>
      <c r="D197" s="72">
        <v>36307</v>
      </c>
      <c r="E197" s="154">
        <v>20000</v>
      </c>
      <c r="F197" s="150"/>
      <c r="G197" s="153" t="s">
        <v>738</v>
      </c>
    </row>
    <row r="198" spans="1:7">
      <c r="A198" s="153" t="s">
        <v>1321</v>
      </c>
      <c r="B198" s="71">
        <v>42700</v>
      </c>
      <c r="C198" s="153" t="s">
        <v>1489</v>
      </c>
      <c r="D198" s="72">
        <v>36313</v>
      </c>
      <c r="E198" s="154">
        <v>2000</v>
      </c>
      <c r="F198" s="150"/>
      <c r="G198" s="153" t="s">
        <v>738</v>
      </c>
    </row>
    <row r="199" spans="1:7">
      <c r="A199" s="153" t="s">
        <v>1490</v>
      </c>
      <c r="B199" s="71">
        <v>42702</v>
      </c>
      <c r="C199" s="153" t="s">
        <v>1472</v>
      </c>
      <c r="D199" s="72">
        <v>36319</v>
      </c>
      <c r="E199" s="154">
        <v>76132.009999999995</v>
      </c>
      <c r="F199" s="150"/>
      <c r="G199" s="153" t="s">
        <v>738</v>
      </c>
    </row>
    <row r="200" spans="1:7">
      <c r="A200" s="153" t="s">
        <v>957</v>
      </c>
      <c r="B200" s="71">
        <v>42702</v>
      </c>
      <c r="C200" s="153" t="s">
        <v>1491</v>
      </c>
      <c r="D200" s="72">
        <v>36322</v>
      </c>
      <c r="E200" s="154">
        <v>5000</v>
      </c>
      <c r="F200" s="150"/>
      <c r="G200" s="153" t="s">
        <v>738</v>
      </c>
    </row>
    <row r="201" spans="1:7">
      <c r="A201" s="153" t="s">
        <v>1492</v>
      </c>
      <c r="B201" s="71">
        <v>42702</v>
      </c>
      <c r="C201" s="153" t="s">
        <v>1493</v>
      </c>
      <c r="D201" s="72">
        <v>36338</v>
      </c>
      <c r="E201" s="153">
        <v>500</v>
      </c>
      <c r="F201" s="150"/>
      <c r="G201" s="153" t="s">
        <v>738</v>
      </c>
    </row>
    <row r="202" spans="1:7">
      <c r="A202" s="153" t="s">
        <v>1494</v>
      </c>
      <c r="B202" s="71">
        <v>42702</v>
      </c>
      <c r="C202" s="153" t="s">
        <v>1495</v>
      </c>
      <c r="D202" s="72">
        <v>36344</v>
      </c>
      <c r="E202" s="154">
        <v>25900</v>
      </c>
      <c r="F202" s="150">
        <v>13</v>
      </c>
      <c r="G202" s="153" t="s">
        <v>738</v>
      </c>
    </row>
    <row r="203" spans="1:7">
      <c r="A203" s="153" t="s">
        <v>1326</v>
      </c>
      <c r="B203" s="71">
        <v>42703</v>
      </c>
      <c r="C203" s="153" t="s">
        <v>1496</v>
      </c>
      <c r="D203" s="72">
        <v>36365</v>
      </c>
      <c r="E203" s="154">
        <v>10000</v>
      </c>
      <c r="F203" s="150"/>
      <c r="G203" s="153" t="s">
        <v>738</v>
      </c>
    </row>
    <row r="204" spans="1:7">
      <c r="A204" s="153" t="s">
        <v>1497</v>
      </c>
      <c r="B204" s="71">
        <v>42704</v>
      </c>
      <c r="C204" s="153" t="s">
        <v>1323</v>
      </c>
      <c r="D204" s="72">
        <v>36377</v>
      </c>
      <c r="E204" s="154">
        <v>261000</v>
      </c>
      <c r="F204" s="150"/>
      <c r="G204" s="153" t="s">
        <v>738</v>
      </c>
    </row>
    <row r="205" spans="1:7">
      <c r="A205" s="153" t="s">
        <v>1498</v>
      </c>
      <c r="B205" s="71">
        <v>42704</v>
      </c>
      <c r="C205" s="153" t="s">
        <v>1499</v>
      </c>
      <c r="D205" s="72">
        <v>36381</v>
      </c>
      <c r="E205" s="154">
        <v>5000</v>
      </c>
      <c r="F205" s="150"/>
      <c r="G205" s="153" t="s">
        <v>738</v>
      </c>
    </row>
    <row r="206" spans="1:7">
      <c r="A206" s="153" t="s">
        <v>1500</v>
      </c>
      <c r="B206" s="71">
        <v>42704</v>
      </c>
      <c r="C206" s="153" t="s">
        <v>1501</v>
      </c>
      <c r="D206" s="72">
        <v>36400</v>
      </c>
      <c r="E206" s="154">
        <v>10000</v>
      </c>
      <c r="F206" s="150"/>
      <c r="G206" s="153" t="s">
        <v>738</v>
      </c>
    </row>
    <row r="207" spans="1:7">
      <c r="A207" s="153" t="s">
        <v>1502</v>
      </c>
      <c r="B207" s="71">
        <v>42704</v>
      </c>
      <c r="C207" s="153" t="s">
        <v>1503</v>
      </c>
      <c r="D207" s="72">
        <v>36406</v>
      </c>
      <c r="E207" s="154">
        <v>50000</v>
      </c>
      <c r="F207" s="150"/>
      <c r="G207" s="153" t="s">
        <v>738</v>
      </c>
    </row>
    <row r="209" spans="5:5">
      <c r="E209" s="99">
        <f>+SUM(E82:E207)</f>
        <v>2593253.96</v>
      </c>
    </row>
    <row r="210" spans="5:5">
      <c r="E210" s="154">
        <f>+C78</f>
        <v>-2534191.2000000002</v>
      </c>
    </row>
    <row r="211" spans="5:5">
      <c r="E211" s="154">
        <f>+E209+E210</f>
        <v>59062.759999999776</v>
      </c>
    </row>
    <row r="212" spans="5:5">
      <c r="E212" s="99"/>
    </row>
  </sheetData>
  <autoFilter ref="A7:E78"/>
  <pageMargins left="0.70866141732283472" right="0.70866141732283472" top="0.74803149606299213" bottom="0.74803149606299213" header="0.31496062992125984" footer="0.31496062992125984"/>
  <pageSetup scale="65"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3"/>
  <sheetViews>
    <sheetView topLeftCell="A199" workbookViewId="0">
      <selection activeCell="G221" sqref="G221"/>
    </sheetView>
  </sheetViews>
  <sheetFormatPr baseColWidth="10" defaultRowHeight="15"/>
  <cols>
    <col min="1" max="1" width="14.5703125" bestFit="1" customWidth="1"/>
    <col min="2" max="2" width="40.42578125" bestFit="1" customWidth="1"/>
    <col min="3" max="3" width="40.5703125" bestFit="1" customWidth="1"/>
    <col min="4" max="4" width="16.5703125" customWidth="1"/>
    <col min="5" max="5" width="13.140625" bestFit="1" customWidth="1"/>
    <col min="6" max="6" width="11.28515625" bestFit="1" customWidth="1"/>
    <col min="7" max="7" width="44.42578125" bestFit="1" customWidth="1"/>
    <col min="11" max="11" width="12.42578125" bestFit="1" customWidth="1"/>
  </cols>
  <sheetData>
    <row r="1" spans="1:11">
      <c r="A1" s="32"/>
      <c r="B1" s="32"/>
      <c r="C1" s="32"/>
      <c r="D1" s="32"/>
      <c r="E1" s="32"/>
    </row>
    <row r="2" spans="1:11">
      <c r="A2" s="32"/>
      <c r="B2" s="96" t="s">
        <v>47</v>
      </c>
      <c r="C2" s="34"/>
      <c r="D2" s="34"/>
      <c r="E2" s="32"/>
    </row>
    <row r="3" spans="1:11">
      <c r="A3" s="32"/>
      <c r="B3" s="96" t="s">
        <v>432</v>
      </c>
      <c r="C3" s="34"/>
      <c r="D3" s="34"/>
      <c r="E3" s="32"/>
    </row>
    <row r="4" spans="1:11">
      <c r="A4" s="32"/>
      <c r="B4" s="96" t="s">
        <v>48</v>
      </c>
      <c r="C4" s="34"/>
      <c r="D4" s="34"/>
      <c r="E4" s="32"/>
    </row>
    <row r="5" spans="1:11">
      <c r="A5" s="32"/>
      <c r="B5" s="97">
        <v>42705</v>
      </c>
      <c r="C5" s="35"/>
      <c r="D5" s="35"/>
      <c r="E5" s="32"/>
    </row>
    <row r="6" spans="1:11">
      <c r="A6" s="32"/>
      <c r="B6" s="32"/>
      <c r="C6" s="32"/>
      <c r="D6" s="32"/>
      <c r="E6" s="32"/>
    </row>
    <row r="7" spans="1:11">
      <c r="A7" s="4" t="s">
        <v>43</v>
      </c>
      <c r="B7" s="4" t="s">
        <v>44</v>
      </c>
      <c r="C7" s="4" t="s">
        <v>1712</v>
      </c>
      <c r="D7" s="165" t="s">
        <v>1713</v>
      </c>
      <c r="E7" s="165"/>
      <c r="F7" s="4" t="s">
        <v>1714</v>
      </c>
      <c r="G7" s="4" t="s">
        <v>46</v>
      </c>
    </row>
    <row r="8" spans="1:11">
      <c r="A8" s="109" t="s">
        <v>696</v>
      </c>
      <c r="B8" s="109" t="s">
        <v>1639</v>
      </c>
      <c r="C8" s="109" t="s">
        <v>1640</v>
      </c>
      <c r="D8" s="109"/>
      <c r="E8" s="49">
        <v>-2000</v>
      </c>
      <c r="F8" s="111">
        <v>42644</v>
      </c>
      <c r="G8" s="109" t="s">
        <v>1706</v>
      </c>
      <c r="H8" s="109"/>
      <c r="I8" s="109"/>
      <c r="J8" s="110"/>
      <c r="K8" s="110"/>
    </row>
    <row r="9" spans="1:11">
      <c r="A9" s="109" t="s">
        <v>1504</v>
      </c>
      <c r="B9" s="109" t="s">
        <v>1641</v>
      </c>
      <c r="C9" s="109" t="s">
        <v>1642</v>
      </c>
      <c r="D9" s="109"/>
      <c r="E9" s="49">
        <v>-5000</v>
      </c>
      <c r="F9" s="111">
        <v>42705</v>
      </c>
      <c r="G9" s="109" t="s">
        <v>1706</v>
      </c>
      <c r="H9" s="109"/>
      <c r="I9" s="109"/>
      <c r="J9" s="110"/>
      <c r="K9" s="110"/>
    </row>
    <row r="10" spans="1:11">
      <c r="A10" s="109" t="s">
        <v>1505</v>
      </c>
      <c r="B10" s="109" t="s">
        <v>1643</v>
      </c>
      <c r="C10" s="109" t="s">
        <v>1644</v>
      </c>
      <c r="D10" s="109"/>
      <c r="E10" s="49">
        <v>-5000</v>
      </c>
      <c r="F10" s="111">
        <v>42705</v>
      </c>
      <c r="G10" s="109" t="s">
        <v>1706</v>
      </c>
      <c r="H10" s="109"/>
      <c r="I10" s="109"/>
      <c r="J10" s="110"/>
      <c r="K10" s="110"/>
    </row>
    <row r="11" spans="1:11">
      <c r="A11" s="109" t="s">
        <v>1339</v>
      </c>
      <c r="B11" s="109" t="s">
        <v>1645</v>
      </c>
      <c r="C11" s="109" t="s">
        <v>1646</v>
      </c>
      <c r="D11" s="116">
        <v>179313.33</v>
      </c>
      <c r="E11" s="49"/>
      <c r="F11" s="111">
        <v>42705</v>
      </c>
      <c r="G11" s="109" t="s">
        <v>1707</v>
      </c>
      <c r="H11" s="109"/>
      <c r="I11" s="109"/>
      <c r="J11" s="110"/>
      <c r="K11" s="110"/>
    </row>
    <row r="12" spans="1:11">
      <c r="A12" s="109" t="s">
        <v>1506</v>
      </c>
      <c r="B12" s="109" t="s">
        <v>1647</v>
      </c>
      <c r="C12" s="109" t="s">
        <v>1648</v>
      </c>
      <c r="D12" s="109"/>
      <c r="E12" s="49">
        <v>-10000</v>
      </c>
      <c r="F12" s="111">
        <v>42705</v>
      </c>
      <c r="G12" s="109" t="s">
        <v>1706</v>
      </c>
      <c r="H12" s="109"/>
      <c r="I12" s="109"/>
      <c r="J12" s="110"/>
      <c r="K12" s="110"/>
    </row>
    <row r="13" spans="1:11">
      <c r="A13" s="109" t="s">
        <v>702</v>
      </c>
      <c r="B13" s="109" t="s">
        <v>1649</v>
      </c>
      <c r="C13" s="109" t="s">
        <v>1650</v>
      </c>
      <c r="D13" s="109"/>
      <c r="E13" s="49">
        <v>-50000</v>
      </c>
      <c r="F13" s="111">
        <v>42705</v>
      </c>
      <c r="G13" s="109" t="s">
        <v>1706</v>
      </c>
      <c r="H13" s="109"/>
      <c r="I13" s="109"/>
      <c r="J13" s="110"/>
      <c r="K13" s="110"/>
    </row>
    <row r="14" spans="1:11">
      <c r="A14" s="109" t="s">
        <v>1638</v>
      </c>
      <c r="B14" s="109" t="s">
        <v>1651</v>
      </c>
      <c r="C14" s="109" t="s">
        <v>1652</v>
      </c>
      <c r="D14" s="109"/>
      <c r="E14" s="49">
        <v>-1000</v>
      </c>
      <c r="F14" s="111">
        <v>42705</v>
      </c>
      <c r="G14" s="109" t="s">
        <v>1706</v>
      </c>
      <c r="H14" s="109"/>
      <c r="I14" s="109"/>
      <c r="J14" s="110"/>
      <c r="K14" s="110"/>
    </row>
    <row r="15" spans="1:11" s="109" customFormat="1">
      <c r="A15" s="109" t="s">
        <v>1507</v>
      </c>
      <c r="B15" s="109" t="s">
        <v>1653</v>
      </c>
      <c r="C15" s="109" t="s">
        <v>1654</v>
      </c>
      <c r="D15" s="121">
        <v>334300</v>
      </c>
      <c r="E15" s="49"/>
      <c r="F15" s="111">
        <v>42705</v>
      </c>
      <c r="G15" s="109" t="s">
        <v>1708</v>
      </c>
      <c r="J15" s="110"/>
      <c r="K15" s="110"/>
    </row>
    <row r="16" spans="1:11">
      <c r="A16" s="109" t="s">
        <v>1508</v>
      </c>
      <c r="B16" s="109" t="s">
        <v>1655</v>
      </c>
      <c r="C16" s="109" t="s">
        <v>1656</v>
      </c>
      <c r="D16" s="116">
        <v>226165</v>
      </c>
      <c r="E16" s="49"/>
      <c r="F16" s="111">
        <v>42705</v>
      </c>
      <c r="G16" s="109" t="s">
        <v>1708</v>
      </c>
      <c r="H16" s="109"/>
      <c r="I16" s="109"/>
      <c r="J16" s="110"/>
      <c r="K16" s="110"/>
    </row>
    <row r="17" spans="1:11">
      <c r="A17" s="109" t="s">
        <v>1355</v>
      </c>
      <c r="B17" s="109" t="s">
        <v>1657</v>
      </c>
      <c r="C17" s="109" t="s">
        <v>1658</v>
      </c>
      <c r="D17" s="109"/>
      <c r="E17" s="49">
        <v>-5100</v>
      </c>
      <c r="F17" s="111">
        <v>42705</v>
      </c>
      <c r="G17" s="109" t="s">
        <v>1709</v>
      </c>
      <c r="H17" s="109"/>
      <c r="I17" s="109"/>
      <c r="J17" s="110"/>
      <c r="K17" s="110"/>
    </row>
    <row r="18" spans="1:11">
      <c r="A18" s="109" t="s">
        <v>1509</v>
      </c>
      <c r="B18" s="109" t="s">
        <v>1659</v>
      </c>
      <c r="C18" s="109" t="s">
        <v>1660</v>
      </c>
      <c r="D18" s="116">
        <v>283500</v>
      </c>
      <c r="E18" s="49"/>
      <c r="F18" s="111">
        <v>42705</v>
      </c>
      <c r="G18" s="109" t="s">
        <v>1708</v>
      </c>
      <c r="H18" s="109"/>
      <c r="I18" s="109"/>
      <c r="J18" s="110"/>
      <c r="K18" s="110"/>
    </row>
    <row r="19" spans="1:11">
      <c r="A19" s="109" t="s">
        <v>1510</v>
      </c>
      <c r="B19" s="109" t="s">
        <v>1661</v>
      </c>
      <c r="C19" s="109" t="s">
        <v>1662</v>
      </c>
      <c r="D19" s="109"/>
      <c r="E19" s="73">
        <v>-1856</v>
      </c>
      <c r="F19" s="111">
        <v>42705</v>
      </c>
      <c r="G19" s="109" t="s">
        <v>1524</v>
      </c>
      <c r="H19" s="109"/>
      <c r="I19" s="109"/>
      <c r="J19" s="110"/>
      <c r="K19" s="110"/>
    </row>
    <row r="20" spans="1:11">
      <c r="A20" s="109" t="s">
        <v>1511</v>
      </c>
      <c r="B20" s="109" t="s">
        <v>1663</v>
      </c>
      <c r="C20" s="109" t="s">
        <v>1664</v>
      </c>
      <c r="D20" s="116">
        <v>334300</v>
      </c>
      <c r="E20" s="49"/>
      <c r="F20" s="111">
        <v>42705</v>
      </c>
      <c r="G20" s="109" t="s">
        <v>1708</v>
      </c>
      <c r="H20" s="109"/>
      <c r="I20" s="109"/>
      <c r="J20" s="110"/>
      <c r="K20" s="110"/>
    </row>
    <row r="21" spans="1:11">
      <c r="A21" s="109" t="s">
        <v>1512</v>
      </c>
      <c r="B21" s="109" t="s">
        <v>1665</v>
      </c>
      <c r="C21" s="109" t="s">
        <v>1664</v>
      </c>
      <c r="D21" s="116">
        <v>334300</v>
      </c>
      <c r="E21" s="49"/>
      <c r="F21" s="111">
        <v>42705</v>
      </c>
      <c r="G21" s="109" t="s">
        <v>1708</v>
      </c>
      <c r="H21" s="109"/>
      <c r="I21" s="109"/>
      <c r="J21" s="110"/>
      <c r="K21" s="110"/>
    </row>
    <row r="22" spans="1:11">
      <c r="A22" s="109" t="s">
        <v>1385</v>
      </c>
      <c r="B22" s="109" t="s">
        <v>1666</v>
      </c>
      <c r="C22" s="109" t="s">
        <v>1646</v>
      </c>
      <c r="D22" s="116">
        <v>114530</v>
      </c>
      <c r="E22" s="49"/>
      <c r="F22" s="111">
        <v>42705</v>
      </c>
      <c r="G22" s="109" t="s">
        <v>1710</v>
      </c>
      <c r="H22" s="109"/>
      <c r="I22" s="109"/>
      <c r="J22" s="110"/>
      <c r="K22" s="110"/>
    </row>
    <row r="23" spans="1:11">
      <c r="A23" s="109" t="s">
        <v>1513</v>
      </c>
      <c r="B23" s="109" t="s">
        <v>1667</v>
      </c>
      <c r="C23" s="109" t="s">
        <v>1668</v>
      </c>
      <c r="D23" s="116">
        <v>264900</v>
      </c>
      <c r="E23" s="49"/>
      <c r="F23" s="111">
        <v>42705</v>
      </c>
      <c r="G23" s="109" t="s">
        <v>1708</v>
      </c>
      <c r="H23" s="109"/>
      <c r="I23" s="109"/>
      <c r="J23" s="110"/>
      <c r="K23" s="110"/>
    </row>
    <row r="24" spans="1:11">
      <c r="A24" s="109" t="s">
        <v>1514</v>
      </c>
      <c r="B24" s="109" t="s">
        <v>1669</v>
      </c>
      <c r="C24" s="109" t="s">
        <v>1670</v>
      </c>
      <c r="D24" s="116">
        <v>344379.15</v>
      </c>
      <c r="E24" s="49"/>
      <c r="F24" s="111">
        <v>42705</v>
      </c>
      <c r="G24" s="109" t="s">
        <v>1711</v>
      </c>
      <c r="H24" s="109"/>
      <c r="I24" s="109"/>
      <c r="J24" s="110"/>
      <c r="K24" s="110"/>
    </row>
    <row r="25" spans="1:11">
      <c r="A25" s="109" t="s">
        <v>1407</v>
      </c>
      <c r="B25" s="109" t="s">
        <v>1671</v>
      </c>
      <c r="C25" s="109" t="s">
        <v>1672</v>
      </c>
      <c r="D25" s="109"/>
      <c r="E25" s="49">
        <v>-1000</v>
      </c>
      <c r="F25" s="111">
        <v>42705</v>
      </c>
      <c r="G25" s="109" t="s">
        <v>1709</v>
      </c>
      <c r="H25" s="109"/>
      <c r="I25" s="109"/>
      <c r="J25" s="110"/>
      <c r="K25" s="110"/>
    </row>
    <row r="26" spans="1:11">
      <c r="A26" s="109" t="s">
        <v>1515</v>
      </c>
      <c r="B26" s="109" t="s">
        <v>1673</v>
      </c>
      <c r="C26" s="109" t="s">
        <v>1674</v>
      </c>
      <c r="D26" s="116">
        <v>546300</v>
      </c>
      <c r="E26" s="49"/>
      <c r="F26" s="111">
        <v>42705</v>
      </c>
      <c r="G26" s="109" t="s">
        <v>1708</v>
      </c>
      <c r="H26" s="109"/>
      <c r="I26" s="109"/>
      <c r="J26" s="110"/>
      <c r="K26" s="110"/>
    </row>
    <row r="27" spans="1:11">
      <c r="A27" s="109" t="s">
        <v>1516</v>
      </c>
      <c r="B27" s="109" t="s">
        <v>1675</v>
      </c>
      <c r="C27" s="109" t="s">
        <v>1676</v>
      </c>
      <c r="D27" s="116">
        <v>251700</v>
      </c>
      <c r="E27" s="49"/>
      <c r="F27" s="111">
        <v>42705</v>
      </c>
      <c r="G27" s="109" t="s">
        <v>1708</v>
      </c>
      <c r="H27" s="109"/>
      <c r="I27" s="109"/>
      <c r="J27" s="110"/>
      <c r="K27" s="110"/>
    </row>
    <row r="28" spans="1:11">
      <c r="A28" s="109" t="s">
        <v>14</v>
      </c>
      <c r="B28" s="109" t="s">
        <v>1677</v>
      </c>
      <c r="C28" s="109" t="s">
        <v>1678</v>
      </c>
      <c r="D28" s="109"/>
      <c r="E28" s="49">
        <v>-5000</v>
      </c>
      <c r="F28" s="111">
        <v>42430</v>
      </c>
      <c r="G28" s="109" t="s">
        <v>1709</v>
      </c>
      <c r="H28" s="109"/>
      <c r="I28" s="109"/>
      <c r="J28" s="110"/>
      <c r="K28" s="110"/>
    </row>
    <row r="29" spans="1:11">
      <c r="A29" s="109" t="s">
        <v>1517</v>
      </c>
      <c r="B29" s="109" t="s">
        <v>1679</v>
      </c>
      <c r="C29" s="109" t="s">
        <v>1680</v>
      </c>
      <c r="D29" s="116">
        <v>756300</v>
      </c>
      <c r="E29" s="49"/>
      <c r="F29" s="111">
        <v>42705</v>
      </c>
      <c r="G29" s="109" t="s">
        <v>1708</v>
      </c>
      <c r="H29" s="109"/>
      <c r="I29" s="109"/>
      <c r="J29" s="110"/>
      <c r="K29" s="110"/>
    </row>
    <row r="30" spans="1:11">
      <c r="A30" s="109" t="s">
        <v>1518</v>
      </c>
      <c r="B30" s="109" t="s">
        <v>1681</v>
      </c>
      <c r="C30" s="109" t="s">
        <v>1682</v>
      </c>
      <c r="D30" s="109"/>
      <c r="E30" s="115">
        <v>-100</v>
      </c>
      <c r="F30" s="109"/>
      <c r="G30" s="109" t="s">
        <v>1524</v>
      </c>
      <c r="H30" s="109"/>
      <c r="I30" s="109"/>
      <c r="J30" s="110"/>
      <c r="K30" s="110"/>
    </row>
    <row r="31" spans="1:11">
      <c r="A31" s="109" t="s">
        <v>1519</v>
      </c>
      <c r="B31" s="109" t="s">
        <v>1683</v>
      </c>
      <c r="C31" s="109" t="s">
        <v>1684</v>
      </c>
      <c r="D31" s="116">
        <v>140070</v>
      </c>
      <c r="E31" s="49"/>
      <c r="F31" s="111">
        <v>42705</v>
      </c>
      <c r="G31" s="109" t="s">
        <v>1708</v>
      </c>
      <c r="H31" s="109"/>
      <c r="I31" s="109"/>
      <c r="J31" s="110"/>
      <c r="K31" s="110"/>
    </row>
    <row r="32" spans="1:11">
      <c r="A32" s="109" t="s">
        <v>1520</v>
      </c>
      <c r="B32" s="109" t="s">
        <v>1685</v>
      </c>
      <c r="C32" s="109" t="s">
        <v>1686</v>
      </c>
      <c r="D32" s="49">
        <v>66705</v>
      </c>
      <c r="E32" s="49"/>
      <c r="F32" s="111">
        <v>42705</v>
      </c>
      <c r="G32" s="109" t="s">
        <v>1708</v>
      </c>
      <c r="H32" s="109"/>
      <c r="I32" s="109"/>
      <c r="J32" s="109"/>
      <c r="K32" s="110"/>
    </row>
    <row r="33" spans="1:11">
      <c r="A33" s="109" t="s">
        <v>1521</v>
      </c>
      <c r="B33" s="109" t="s">
        <v>1687</v>
      </c>
      <c r="C33" s="109" t="s">
        <v>1688</v>
      </c>
      <c r="D33" s="49">
        <v>199907.42</v>
      </c>
      <c r="E33" s="49"/>
      <c r="F33" s="111">
        <v>42705</v>
      </c>
      <c r="G33" s="109" t="s">
        <v>1708</v>
      </c>
      <c r="H33" s="109"/>
      <c r="I33" s="109"/>
      <c r="J33" s="110"/>
      <c r="K33" s="110"/>
    </row>
    <row r="34" spans="1:11">
      <c r="A34" s="109" t="s">
        <v>1522</v>
      </c>
      <c r="B34" s="109" t="s">
        <v>1689</v>
      </c>
      <c r="C34" s="109" t="s">
        <v>1646</v>
      </c>
      <c r="D34" s="116">
        <v>450100</v>
      </c>
      <c r="E34" s="49"/>
      <c r="F34" s="111">
        <v>42705</v>
      </c>
      <c r="G34" s="109" t="s">
        <v>1708</v>
      </c>
      <c r="H34" s="109"/>
      <c r="I34" s="109"/>
      <c r="J34" s="110"/>
      <c r="K34" s="110"/>
    </row>
    <row r="35" spans="1:11">
      <c r="A35" s="109" t="s">
        <v>16</v>
      </c>
      <c r="B35" s="109" t="s">
        <v>1690</v>
      </c>
      <c r="C35" s="109" t="s">
        <v>1691</v>
      </c>
      <c r="D35" s="109"/>
      <c r="E35" s="115">
        <v>-5139.33</v>
      </c>
      <c r="F35" s="109"/>
      <c r="G35" s="109" t="s">
        <v>1524</v>
      </c>
      <c r="H35" s="109"/>
      <c r="I35" s="109"/>
      <c r="J35" s="110"/>
      <c r="K35" s="110"/>
    </row>
    <row r="36" spans="1:11">
      <c r="A36" s="109" t="s">
        <v>21</v>
      </c>
      <c r="B36" s="109" t="s">
        <v>1692</v>
      </c>
      <c r="C36" s="109" t="s">
        <v>1693</v>
      </c>
      <c r="D36" s="109"/>
      <c r="E36" s="115">
        <v>-2890.52</v>
      </c>
      <c r="F36" s="109"/>
      <c r="G36" s="109" t="s">
        <v>1524</v>
      </c>
      <c r="H36" s="109"/>
      <c r="I36" s="109"/>
      <c r="J36" s="110"/>
      <c r="K36" s="110"/>
    </row>
    <row r="37" spans="1:11">
      <c r="A37" s="109" t="s">
        <v>31</v>
      </c>
      <c r="B37" s="109" t="s">
        <v>1694</v>
      </c>
      <c r="C37" s="109" t="s">
        <v>1695</v>
      </c>
      <c r="D37" s="109"/>
      <c r="E37" s="115">
        <v>-4000</v>
      </c>
      <c r="F37" s="109"/>
      <c r="G37" s="109" t="s">
        <v>1524</v>
      </c>
      <c r="H37" s="109"/>
      <c r="I37" s="109"/>
      <c r="J37" s="110"/>
      <c r="K37" s="110"/>
    </row>
    <row r="38" spans="1:11">
      <c r="A38" s="109" t="s">
        <v>522</v>
      </c>
      <c r="B38" s="109" t="s">
        <v>1696</v>
      </c>
      <c r="C38" s="109" t="s">
        <v>1697</v>
      </c>
      <c r="D38" s="49">
        <v>2247.09</v>
      </c>
      <c r="E38" s="49"/>
      <c r="F38" s="109"/>
      <c r="G38" s="109" t="s">
        <v>1524</v>
      </c>
      <c r="H38" s="109"/>
      <c r="I38" s="109"/>
      <c r="J38" s="110"/>
      <c r="K38" s="110"/>
    </row>
    <row r="39" spans="1:11">
      <c r="A39" s="109" t="s">
        <v>542</v>
      </c>
      <c r="B39" s="109" t="s">
        <v>1698</v>
      </c>
      <c r="C39" s="109" t="s">
        <v>1699</v>
      </c>
      <c r="D39" s="109"/>
      <c r="E39" s="115">
        <v>-5117</v>
      </c>
      <c r="F39" s="109"/>
      <c r="G39" s="109" t="s">
        <v>1524</v>
      </c>
      <c r="H39" s="109"/>
      <c r="I39" s="109"/>
      <c r="J39" s="110"/>
      <c r="K39" s="110"/>
    </row>
    <row r="40" spans="1:11">
      <c r="A40" s="109" t="s">
        <v>639</v>
      </c>
      <c r="B40" s="109" t="s">
        <v>1700</v>
      </c>
      <c r="C40" s="109" t="s">
        <v>1701</v>
      </c>
      <c r="D40" s="109"/>
      <c r="E40" s="115">
        <v>-1800</v>
      </c>
      <c r="F40" s="109"/>
      <c r="G40" s="109" t="s">
        <v>1524</v>
      </c>
      <c r="H40" s="109"/>
      <c r="I40" s="109"/>
      <c r="J40" s="109"/>
      <c r="K40" s="110"/>
    </row>
    <row r="41" spans="1:11" s="109" customFormat="1">
      <c r="A41" s="109" t="s">
        <v>1419</v>
      </c>
      <c r="B41" s="109" t="s">
        <v>1702</v>
      </c>
      <c r="C41" s="109" t="s">
        <v>1703</v>
      </c>
      <c r="E41" s="115">
        <v>-1148</v>
      </c>
      <c r="G41" s="109" t="s">
        <v>1524</v>
      </c>
      <c r="J41" s="110"/>
      <c r="K41" s="110"/>
    </row>
    <row r="42" spans="1:11">
      <c r="A42" s="109" t="s">
        <v>1523</v>
      </c>
      <c r="B42" s="109" t="s">
        <v>1704</v>
      </c>
      <c r="C42" s="109" t="s">
        <v>1705</v>
      </c>
      <c r="D42" s="109"/>
      <c r="E42" s="115">
        <v>-7851.18</v>
      </c>
      <c r="F42" s="109"/>
      <c r="G42" s="109" t="s">
        <v>1524</v>
      </c>
      <c r="H42" s="109"/>
      <c r="I42" s="109"/>
      <c r="J42" s="110"/>
      <c r="K42" s="110"/>
    </row>
    <row r="43" spans="1:11">
      <c r="A43" s="109"/>
      <c r="B43" s="109"/>
      <c r="C43" s="110"/>
      <c r="D43" s="100"/>
      <c r="E43" s="109"/>
      <c r="F43" s="109"/>
      <c r="G43" s="109"/>
      <c r="H43" s="109"/>
      <c r="I43" s="109"/>
      <c r="J43" s="109"/>
      <c r="K43" s="110"/>
    </row>
    <row r="44" spans="1:11">
      <c r="A44" s="109"/>
      <c r="B44" s="109"/>
      <c r="C44" s="110"/>
      <c r="D44" s="13"/>
      <c r="E44" s="13"/>
      <c r="G44" s="109"/>
      <c r="H44" s="109"/>
      <c r="I44" s="109"/>
      <c r="J44" s="110"/>
      <c r="K44" s="110"/>
    </row>
    <row r="45" spans="1:11">
      <c r="A45" s="109" t="s">
        <v>1626</v>
      </c>
      <c r="C45" s="33"/>
    </row>
    <row r="46" spans="1:11">
      <c r="A46" s="48"/>
      <c r="B46" s="48"/>
      <c r="C46" s="48" t="s">
        <v>735</v>
      </c>
      <c r="D46" s="48"/>
      <c r="E46" s="115">
        <v>-141287.41</v>
      </c>
      <c r="F46" s="50"/>
      <c r="G46" s="48"/>
    </row>
    <row r="47" spans="1:11">
      <c r="A47" s="64" t="s">
        <v>754</v>
      </c>
      <c r="B47" s="65">
        <v>41995</v>
      </c>
      <c r="C47" s="64" t="s">
        <v>755</v>
      </c>
      <c r="D47" s="66">
        <v>25509</v>
      </c>
      <c r="E47" s="119">
        <v>944.19</v>
      </c>
      <c r="F47" s="55"/>
      <c r="G47" s="63" t="s">
        <v>738</v>
      </c>
    </row>
    <row r="48" spans="1:11">
      <c r="A48" s="64" t="s">
        <v>756</v>
      </c>
      <c r="B48" s="65">
        <v>41996</v>
      </c>
      <c r="C48" s="64" t="s">
        <v>757</v>
      </c>
      <c r="D48" s="66">
        <v>25553</v>
      </c>
      <c r="E48" s="119">
        <v>5000</v>
      </c>
      <c r="F48" s="62"/>
      <c r="G48" s="63" t="s">
        <v>738</v>
      </c>
    </row>
    <row r="49" spans="1:7">
      <c r="A49" s="64" t="s">
        <v>758</v>
      </c>
      <c r="B49" s="65">
        <v>42003</v>
      </c>
      <c r="C49" s="64" t="s">
        <v>759</v>
      </c>
      <c r="D49" s="66">
        <v>25638</v>
      </c>
      <c r="E49" s="119">
        <v>3000</v>
      </c>
      <c r="F49" s="62"/>
      <c r="G49" s="63" t="s">
        <v>738</v>
      </c>
    </row>
    <row r="50" spans="1:7">
      <c r="A50" s="64" t="s">
        <v>773</v>
      </c>
      <c r="B50" s="65">
        <v>42049</v>
      </c>
      <c r="C50" s="64" t="s">
        <v>774</v>
      </c>
      <c r="D50" s="67">
        <v>26205</v>
      </c>
      <c r="E50" s="119">
        <v>2000</v>
      </c>
      <c r="F50" s="62"/>
      <c r="G50" s="64" t="s">
        <v>738</v>
      </c>
    </row>
    <row r="51" spans="1:7">
      <c r="A51" s="109" t="s">
        <v>775</v>
      </c>
      <c r="B51" s="71">
        <v>42067</v>
      </c>
      <c r="C51" s="109" t="s">
        <v>776</v>
      </c>
      <c r="D51" s="72">
        <v>24202</v>
      </c>
      <c r="E51" s="115">
        <v>-3000</v>
      </c>
      <c r="F51" s="62"/>
      <c r="G51" s="109" t="s">
        <v>764</v>
      </c>
    </row>
    <row r="52" spans="1:7">
      <c r="A52" s="7" t="s">
        <v>777</v>
      </c>
      <c r="B52" s="68">
        <v>42503</v>
      </c>
      <c r="C52" s="7" t="s">
        <v>778</v>
      </c>
      <c r="D52" s="69">
        <v>24519</v>
      </c>
      <c r="E52" s="115">
        <v>9777.61</v>
      </c>
      <c r="F52" s="62"/>
      <c r="G52" s="7" t="s">
        <v>738</v>
      </c>
    </row>
    <row r="53" spans="1:7">
      <c r="A53" s="109" t="s">
        <v>781</v>
      </c>
      <c r="B53" s="71">
        <v>42159</v>
      </c>
      <c r="C53" s="109" t="s">
        <v>782</v>
      </c>
      <c r="D53" s="76">
        <v>27464</v>
      </c>
      <c r="E53" s="120">
        <v>2965.8</v>
      </c>
      <c r="F53" s="62"/>
      <c r="G53" s="109" t="s">
        <v>738</v>
      </c>
    </row>
    <row r="54" spans="1:7">
      <c r="A54" s="109" t="s">
        <v>783</v>
      </c>
      <c r="B54" s="71">
        <v>42159</v>
      </c>
      <c r="C54" s="109" t="s">
        <v>782</v>
      </c>
      <c r="D54" s="76">
        <v>27465</v>
      </c>
      <c r="E54" s="120">
        <v>834.2</v>
      </c>
      <c r="F54" s="62"/>
      <c r="G54" s="109" t="s">
        <v>738</v>
      </c>
    </row>
    <row r="55" spans="1:7">
      <c r="A55" s="109" t="s">
        <v>820</v>
      </c>
      <c r="B55" s="71">
        <v>42270</v>
      </c>
      <c r="C55" s="109" t="s">
        <v>819</v>
      </c>
      <c r="D55" s="72">
        <v>29044</v>
      </c>
      <c r="E55" s="115">
        <v>5800</v>
      </c>
      <c r="F55" s="79"/>
      <c r="G55" s="109" t="s">
        <v>738</v>
      </c>
    </row>
    <row r="56" spans="1:7">
      <c r="A56" s="109" t="s">
        <v>823</v>
      </c>
      <c r="B56" s="71">
        <v>42271</v>
      </c>
      <c r="C56" s="109" t="s">
        <v>824</v>
      </c>
      <c r="D56" s="72">
        <v>29072</v>
      </c>
      <c r="E56" s="115">
        <v>8120</v>
      </c>
      <c r="F56" s="79"/>
      <c r="G56" s="109" t="s">
        <v>738</v>
      </c>
    </row>
    <row r="57" spans="1:7">
      <c r="A57" s="109" t="s">
        <v>825</v>
      </c>
      <c r="B57" s="71">
        <v>42275</v>
      </c>
      <c r="C57" s="109" t="s">
        <v>826</v>
      </c>
      <c r="D57" s="72">
        <v>29105</v>
      </c>
      <c r="E57" s="115">
        <v>250</v>
      </c>
      <c r="F57" s="50"/>
      <c r="G57" s="109" t="s">
        <v>738</v>
      </c>
    </row>
    <row r="58" spans="1:7">
      <c r="A58" s="109" t="s">
        <v>830</v>
      </c>
      <c r="B58" s="71">
        <v>42286</v>
      </c>
      <c r="C58" s="109" t="s">
        <v>831</v>
      </c>
      <c r="D58" s="72">
        <v>29336</v>
      </c>
      <c r="E58" s="115">
        <v>1000</v>
      </c>
      <c r="F58" s="50"/>
      <c r="G58" s="109" t="s">
        <v>738</v>
      </c>
    </row>
    <row r="59" spans="1:7">
      <c r="A59" s="109" t="s">
        <v>834</v>
      </c>
      <c r="B59" s="71">
        <v>42296</v>
      </c>
      <c r="C59" s="109" t="s">
        <v>835</v>
      </c>
      <c r="D59" s="72">
        <v>29459</v>
      </c>
      <c r="E59" s="115">
        <v>4500</v>
      </c>
      <c r="F59" s="50"/>
      <c r="G59" s="109" t="s">
        <v>738</v>
      </c>
    </row>
    <row r="60" spans="1:7">
      <c r="A60" s="109" t="s">
        <v>838</v>
      </c>
      <c r="B60" s="71">
        <v>42304</v>
      </c>
      <c r="C60" s="109" t="s">
        <v>839</v>
      </c>
      <c r="D60" s="72">
        <v>29580</v>
      </c>
      <c r="E60" s="115">
        <v>4000</v>
      </c>
      <c r="F60" s="50"/>
      <c r="G60" s="109" t="s">
        <v>738</v>
      </c>
    </row>
    <row r="61" spans="1:7">
      <c r="A61" s="109" t="s">
        <v>736</v>
      </c>
      <c r="B61" s="71">
        <v>42312</v>
      </c>
      <c r="C61" s="109" t="s">
        <v>847</v>
      </c>
      <c r="D61" s="72">
        <v>29664</v>
      </c>
      <c r="E61" s="115">
        <v>10961</v>
      </c>
      <c r="F61" s="79"/>
      <c r="G61" s="109" t="s">
        <v>738</v>
      </c>
    </row>
    <row r="62" spans="1:7">
      <c r="A62" s="7" t="s">
        <v>848</v>
      </c>
      <c r="B62" s="68">
        <v>42314</v>
      </c>
      <c r="C62" s="7" t="s">
        <v>849</v>
      </c>
      <c r="D62" s="69">
        <v>29692</v>
      </c>
      <c r="E62" s="115">
        <v>2000</v>
      </c>
      <c r="F62" s="79"/>
      <c r="G62" s="7" t="s">
        <v>738</v>
      </c>
    </row>
    <row r="63" spans="1:7">
      <c r="A63" s="109" t="s">
        <v>850</v>
      </c>
      <c r="B63" s="71">
        <v>42315</v>
      </c>
      <c r="C63" s="109" t="s">
        <v>851</v>
      </c>
      <c r="D63" s="72">
        <v>29733</v>
      </c>
      <c r="E63" s="115">
        <v>1000</v>
      </c>
      <c r="F63" s="79"/>
      <c r="G63" s="109" t="s">
        <v>738</v>
      </c>
    </row>
    <row r="64" spans="1:7">
      <c r="A64" s="109" t="s">
        <v>852</v>
      </c>
      <c r="B64" s="71">
        <v>42320</v>
      </c>
      <c r="C64" s="109" t="s">
        <v>853</v>
      </c>
      <c r="D64" s="72">
        <v>29792</v>
      </c>
      <c r="E64" s="115">
        <v>10961</v>
      </c>
      <c r="F64" s="79"/>
      <c r="G64" s="109" t="s">
        <v>738</v>
      </c>
    </row>
    <row r="65" spans="1:7">
      <c r="A65" s="109" t="s">
        <v>863</v>
      </c>
      <c r="B65" s="71">
        <v>42324</v>
      </c>
      <c r="C65" s="109" t="s">
        <v>864</v>
      </c>
      <c r="D65" s="72">
        <v>29852</v>
      </c>
      <c r="E65" s="115">
        <v>2000</v>
      </c>
      <c r="F65" s="79"/>
      <c r="G65" s="109" t="s">
        <v>865</v>
      </c>
    </row>
    <row r="66" spans="1:7">
      <c r="A66" s="109" t="s">
        <v>889</v>
      </c>
      <c r="B66" s="71">
        <v>42342</v>
      </c>
      <c r="C66" s="109" t="s">
        <v>890</v>
      </c>
      <c r="D66" s="72">
        <v>30198</v>
      </c>
      <c r="E66" s="115">
        <v>2000</v>
      </c>
      <c r="F66" s="79"/>
      <c r="G66" s="109" t="s">
        <v>738</v>
      </c>
    </row>
    <row r="67" spans="1:7">
      <c r="A67" s="109" t="s">
        <v>891</v>
      </c>
      <c r="B67" s="71">
        <v>42348</v>
      </c>
      <c r="C67" s="109" t="s">
        <v>892</v>
      </c>
      <c r="D67" s="72">
        <v>30278</v>
      </c>
      <c r="E67" s="115">
        <v>2183.63</v>
      </c>
      <c r="F67" s="79"/>
      <c r="G67" s="109" t="s">
        <v>738</v>
      </c>
    </row>
    <row r="68" spans="1:7">
      <c r="A68" s="109" t="s">
        <v>919</v>
      </c>
      <c r="B68" s="71">
        <v>42366</v>
      </c>
      <c r="C68" s="109" t="s">
        <v>920</v>
      </c>
      <c r="D68" s="72">
        <v>30585</v>
      </c>
      <c r="E68" s="115">
        <v>3030.01</v>
      </c>
      <c r="F68" s="4"/>
      <c r="G68" s="109" t="s">
        <v>738</v>
      </c>
    </row>
    <row r="69" spans="1:7">
      <c r="A69" s="109" t="s">
        <v>950</v>
      </c>
      <c r="B69" s="71">
        <v>42397</v>
      </c>
      <c r="C69" s="109" t="s">
        <v>951</v>
      </c>
      <c r="D69" s="72">
        <v>31102</v>
      </c>
      <c r="E69" s="115">
        <v>5000</v>
      </c>
      <c r="F69" s="81"/>
      <c r="G69" s="109" t="s">
        <v>738</v>
      </c>
    </row>
    <row r="70" spans="1:7">
      <c r="A70" s="109" t="s">
        <v>955</v>
      </c>
      <c r="B70" s="71">
        <v>42399</v>
      </c>
      <c r="C70" s="109" t="s">
        <v>956</v>
      </c>
      <c r="D70" s="72">
        <v>31134</v>
      </c>
      <c r="E70" s="115">
        <v>20000</v>
      </c>
      <c r="F70" s="81"/>
      <c r="G70" s="109" t="s">
        <v>738</v>
      </c>
    </row>
    <row r="71" spans="1:7">
      <c r="A71" s="109" t="s">
        <v>961</v>
      </c>
      <c r="B71" s="71">
        <v>42402</v>
      </c>
      <c r="C71" s="109" t="s">
        <v>962</v>
      </c>
      <c r="D71" s="72">
        <v>31191</v>
      </c>
      <c r="E71" s="115">
        <v>8</v>
      </c>
      <c r="F71" s="81"/>
      <c r="G71" s="109" t="s">
        <v>865</v>
      </c>
    </row>
    <row r="72" spans="1:7">
      <c r="A72" s="109" t="s">
        <v>963</v>
      </c>
      <c r="B72" s="71">
        <v>42404</v>
      </c>
      <c r="C72" s="109" t="s">
        <v>964</v>
      </c>
      <c r="D72" s="72">
        <v>31215</v>
      </c>
      <c r="E72" s="115">
        <v>5000</v>
      </c>
      <c r="F72" s="81"/>
      <c r="G72" s="109" t="s">
        <v>738</v>
      </c>
    </row>
    <row r="73" spans="1:7">
      <c r="A73" s="109" t="s">
        <v>965</v>
      </c>
      <c r="B73" s="71">
        <v>42404</v>
      </c>
      <c r="C73" s="109" t="s">
        <v>966</v>
      </c>
      <c r="D73" s="72">
        <v>31225</v>
      </c>
      <c r="E73" s="115">
        <v>3000</v>
      </c>
      <c r="F73" s="81"/>
      <c r="G73" s="109" t="s">
        <v>738</v>
      </c>
    </row>
    <row r="74" spans="1:7">
      <c r="A74" s="109" t="s">
        <v>967</v>
      </c>
      <c r="B74" s="71">
        <v>42410</v>
      </c>
      <c r="C74" s="109" t="s">
        <v>968</v>
      </c>
      <c r="D74" s="72">
        <v>31288</v>
      </c>
      <c r="E74" s="115">
        <v>200000</v>
      </c>
      <c r="F74" s="81"/>
      <c r="G74" s="109" t="s">
        <v>738</v>
      </c>
    </row>
    <row r="75" spans="1:7">
      <c r="A75" s="109" t="s">
        <v>969</v>
      </c>
      <c r="B75" s="71">
        <v>42410</v>
      </c>
      <c r="C75" s="109" t="s">
        <v>968</v>
      </c>
      <c r="D75" s="72">
        <v>31289</v>
      </c>
      <c r="E75" s="49">
        <v>11000</v>
      </c>
      <c r="F75" s="81"/>
      <c r="G75" s="109" t="s">
        <v>738</v>
      </c>
    </row>
    <row r="76" spans="1:7">
      <c r="A76" s="109" t="s">
        <v>970</v>
      </c>
      <c r="B76" s="71">
        <v>42412</v>
      </c>
      <c r="C76" s="109" t="s">
        <v>971</v>
      </c>
      <c r="D76" s="72">
        <v>31334</v>
      </c>
      <c r="E76" s="49">
        <v>10000</v>
      </c>
      <c r="F76" s="81"/>
      <c r="G76" s="109" t="s">
        <v>738</v>
      </c>
    </row>
    <row r="77" spans="1:7">
      <c r="A77" s="109" t="s">
        <v>989</v>
      </c>
      <c r="B77" s="71">
        <v>42429</v>
      </c>
      <c r="C77" s="109" t="s">
        <v>990</v>
      </c>
      <c r="D77" s="72">
        <v>31598</v>
      </c>
      <c r="E77" s="49">
        <v>1000</v>
      </c>
      <c r="F77" s="81"/>
      <c r="G77" s="109" t="s">
        <v>738</v>
      </c>
    </row>
    <row r="78" spans="1:7">
      <c r="A78" s="109" t="s">
        <v>993</v>
      </c>
      <c r="B78" s="71">
        <v>42430</v>
      </c>
      <c r="C78" s="109" t="s">
        <v>994</v>
      </c>
      <c r="D78" s="72">
        <v>31622</v>
      </c>
      <c r="E78" s="49">
        <v>20000</v>
      </c>
      <c r="F78" s="81">
        <v>43</v>
      </c>
      <c r="G78" s="109" t="s">
        <v>738</v>
      </c>
    </row>
    <row r="79" spans="1:7">
      <c r="A79" s="109" t="s">
        <v>997</v>
      </c>
      <c r="B79" s="71">
        <v>42433</v>
      </c>
      <c r="C79" s="109" t="s">
        <v>998</v>
      </c>
      <c r="D79" s="72">
        <v>31665</v>
      </c>
      <c r="E79" s="49">
        <v>15000</v>
      </c>
      <c r="F79" s="81"/>
      <c r="G79" s="109" t="s">
        <v>738</v>
      </c>
    </row>
    <row r="80" spans="1:7">
      <c r="A80" s="109" t="s">
        <v>999</v>
      </c>
      <c r="B80" s="71">
        <v>42434</v>
      </c>
      <c r="C80" s="109" t="s">
        <v>1000</v>
      </c>
      <c r="D80" s="72">
        <v>31688</v>
      </c>
      <c r="E80" s="49">
        <v>10000</v>
      </c>
      <c r="F80" s="81">
        <v>50</v>
      </c>
      <c r="G80" s="109" t="s">
        <v>738</v>
      </c>
    </row>
    <row r="81" spans="1:7">
      <c r="A81" s="109" t="s">
        <v>1012</v>
      </c>
      <c r="B81" s="71">
        <v>42448</v>
      </c>
      <c r="C81" s="109" t="s">
        <v>1013</v>
      </c>
      <c r="D81" s="72">
        <v>31909</v>
      </c>
      <c r="E81" s="49">
        <v>14000</v>
      </c>
      <c r="F81" s="81"/>
      <c r="G81" s="109" t="s">
        <v>738</v>
      </c>
    </row>
    <row r="82" spans="1:7">
      <c r="A82" s="109" t="s">
        <v>739</v>
      </c>
      <c r="B82" s="71">
        <v>42452</v>
      </c>
      <c r="C82" s="109" t="s">
        <v>1014</v>
      </c>
      <c r="D82" s="72">
        <v>31941</v>
      </c>
      <c r="E82" s="49">
        <v>1000</v>
      </c>
      <c r="F82" s="81"/>
      <c r="G82" s="109" t="s">
        <v>738</v>
      </c>
    </row>
    <row r="83" spans="1:7">
      <c r="A83" s="109" t="s">
        <v>1017</v>
      </c>
      <c r="B83" s="71">
        <v>42458</v>
      </c>
      <c r="C83" s="109" t="s">
        <v>1018</v>
      </c>
      <c r="D83" s="72">
        <v>32016</v>
      </c>
      <c r="E83" s="115">
        <v>8537</v>
      </c>
      <c r="F83" s="81"/>
      <c r="G83" s="109" t="s">
        <v>738</v>
      </c>
    </row>
    <row r="84" spans="1:7">
      <c r="A84" s="109" t="s">
        <v>1032</v>
      </c>
      <c r="B84" s="71">
        <v>42472</v>
      </c>
      <c r="C84" s="109" t="s">
        <v>1033</v>
      </c>
      <c r="D84" s="72">
        <v>32261</v>
      </c>
      <c r="E84" s="49">
        <v>8537</v>
      </c>
      <c r="F84" s="81"/>
      <c r="G84" s="109" t="s">
        <v>738</v>
      </c>
    </row>
    <row r="85" spans="1:7">
      <c r="A85" s="109" t="s">
        <v>1045</v>
      </c>
      <c r="B85" s="71">
        <v>42488</v>
      </c>
      <c r="C85" s="109" t="s">
        <v>1046</v>
      </c>
      <c r="D85" s="72">
        <v>32477</v>
      </c>
      <c r="E85" s="49">
        <v>500</v>
      </c>
      <c r="F85" s="81"/>
      <c r="G85" s="109" t="s">
        <v>738</v>
      </c>
    </row>
    <row r="86" spans="1:7">
      <c r="A86" s="109" t="s">
        <v>1049</v>
      </c>
      <c r="B86" s="71">
        <v>42490</v>
      </c>
      <c r="C86" s="109" t="s">
        <v>1050</v>
      </c>
      <c r="D86" s="72">
        <v>32539</v>
      </c>
      <c r="E86" s="49">
        <v>20000</v>
      </c>
      <c r="F86" s="81"/>
      <c r="G86" s="109" t="s">
        <v>738</v>
      </c>
    </row>
    <row r="87" spans="1:7">
      <c r="A87" s="109" t="s">
        <v>1099</v>
      </c>
      <c r="B87" s="71">
        <v>42492</v>
      </c>
      <c r="C87" s="109" t="s">
        <v>1046</v>
      </c>
      <c r="D87" s="72">
        <v>32578</v>
      </c>
      <c r="E87" s="49">
        <v>4500</v>
      </c>
      <c r="F87" s="81"/>
      <c r="G87" s="109" t="s">
        <v>738</v>
      </c>
    </row>
    <row r="88" spans="1:7">
      <c r="A88" s="109" t="s">
        <v>1107</v>
      </c>
      <c r="B88" s="71">
        <v>42502</v>
      </c>
      <c r="C88" s="109" t="s">
        <v>1108</v>
      </c>
      <c r="D88" s="72">
        <v>32724</v>
      </c>
      <c r="E88" s="49">
        <v>500</v>
      </c>
      <c r="F88" s="81"/>
      <c r="G88" s="109" t="s">
        <v>738</v>
      </c>
    </row>
    <row r="89" spans="1:7">
      <c r="A89" s="109" t="s">
        <v>1109</v>
      </c>
      <c r="B89" s="71">
        <v>42502</v>
      </c>
      <c r="C89" s="109" t="s">
        <v>1110</v>
      </c>
      <c r="D89" s="72">
        <v>32738</v>
      </c>
      <c r="E89" s="49">
        <v>20000</v>
      </c>
      <c r="F89" s="81"/>
      <c r="G89" s="109" t="s">
        <v>738</v>
      </c>
    </row>
    <row r="90" spans="1:7">
      <c r="A90" s="109" t="s">
        <v>1111</v>
      </c>
      <c r="B90" s="71">
        <v>42509</v>
      </c>
      <c r="C90" s="109" t="s">
        <v>1112</v>
      </c>
      <c r="D90" s="72">
        <v>32828</v>
      </c>
      <c r="E90" s="49">
        <v>20000</v>
      </c>
      <c r="F90" s="81"/>
      <c r="G90" s="109" t="s">
        <v>738</v>
      </c>
    </row>
    <row r="91" spans="1:7">
      <c r="A91" s="109" t="s">
        <v>1121</v>
      </c>
      <c r="B91" s="71">
        <v>42515</v>
      </c>
      <c r="C91" s="109" t="s">
        <v>1122</v>
      </c>
      <c r="D91" s="72">
        <v>32960</v>
      </c>
      <c r="E91" s="49">
        <v>1547</v>
      </c>
      <c r="F91" s="81"/>
      <c r="G91" s="109" t="s">
        <v>865</v>
      </c>
    </row>
    <row r="92" spans="1:7">
      <c r="A92" s="109" t="s">
        <v>1123</v>
      </c>
      <c r="B92" s="71">
        <v>42516</v>
      </c>
      <c r="C92" s="109" t="s">
        <v>1124</v>
      </c>
      <c r="D92" s="72">
        <v>32974</v>
      </c>
      <c r="E92" s="49">
        <v>1500</v>
      </c>
      <c r="F92" s="81"/>
      <c r="G92" s="109" t="s">
        <v>738</v>
      </c>
    </row>
    <row r="93" spans="1:7">
      <c r="A93" s="109" t="s">
        <v>1127</v>
      </c>
      <c r="B93" s="71">
        <v>42517</v>
      </c>
      <c r="C93" s="109" t="s">
        <v>1128</v>
      </c>
      <c r="D93" s="72">
        <v>32992</v>
      </c>
      <c r="E93" s="49">
        <v>20000</v>
      </c>
      <c r="F93" s="81"/>
      <c r="G93" s="109" t="s">
        <v>738</v>
      </c>
    </row>
    <row r="94" spans="1:7">
      <c r="A94" s="109" t="s">
        <v>1129</v>
      </c>
      <c r="B94" s="71">
        <v>42521</v>
      </c>
      <c r="C94" s="109" t="s">
        <v>1130</v>
      </c>
      <c r="D94" s="72">
        <v>33073</v>
      </c>
      <c r="E94" s="49">
        <v>5000</v>
      </c>
      <c r="F94" s="81"/>
      <c r="G94" s="109" t="s">
        <v>738</v>
      </c>
    </row>
    <row r="95" spans="1:7">
      <c r="A95" s="109" t="s">
        <v>1138</v>
      </c>
      <c r="B95" s="71">
        <v>42533</v>
      </c>
      <c r="C95" s="109" t="s">
        <v>1139</v>
      </c>
      <c r="D95" s="72">
        <v>33270</v>
      </c>
      <c r="E95" s="49">
        <v>1000</v>
      </c>
      <c r="F95" s="85"/>
      <c r="G95" s="109" t="s">
        <v>738</v>
      </c>
    </row>
    <row r="96" spans="1:7">
      <c r="A96" s="109" t="s">
        <v>1140</v>
      </c>
      <c r="B96" s="71">
        <v>42538</v>
      </c>
      <c r="C96" s="109" t="s">
        <v>1000</v>
      </c>
      <c r="D96" s="72">
        <v>33379</v>
      </c>
      <c r="E96" s="49">
        <v>100000</v>
      </c>
      <c r="F96" s="85">
        <v>50</v>
      </c>
      <c r="G96" s="109" t="s">
        <v>738</v>
      </c>
    </row>
    <row r="97" spans="1:7">
      <c r="A97" s="109" t="s">
        <v>1161</v>
      </c>
      <c r="B97" s="71">
        <v>42558</v>
      </c>
      <c r="C97" s="109" t="s">
        <v>1162</v>
      </c>
      <c r="D97" s="72">
        <v>33741</v>
      </c>
      <c r="E97" s="49">
        <v>230000</v>
      </c>
      <c r="F97" s="85"/>
      <c r="G97" s="109" t="s">
        <v>738</v>
      </c>
    </row>
    <row r="98" spans="1:7">
      <c r="A98" s="109" t="s">
        <v>1163</v>
      </c>
      <c r="B98" s="71">
        <v>42560</v>
      </c>
      <c r="C98" s="109" t="s">
        <v>1164</v>
      </c>
      <c r="D98" s="72">
        <v>33770</v>
      </c>
      <c r="E98" s="49">
        <v>3000</v>
      </c>
      <c r="F98" s="85"/>
      <c r="G98" s="109" t="s">
        <v>738</v>
      </c>
    </row>
    <row r="99" spans="1:7">
      <c r="A99" s="109" t="s">
        <v>1165</v>
      </c>
      <c r="B99" s="71">
        <v>42566</v>
      </c>
      <c r="C99" s="109" t="s">
        <v>1166</v>
      </c>
      <c r="D99" s="72">
        <v>33860</v>
      </c>
      <c r="E99" s="49">
        <v>5000</v>
      </c>
      <c r="F99" s="81"/>
      <c r="G99" s="109" t="s">
        <v>738</v>
      </c>
    </row>
    <row r="100" spans="1:7">
      <c r="A100" s="109" t="s">
        <v>1169</v>
      </c>
      <c r="B100" s="71">
        <v>42573</v>
      </c>
      <c r="C100" s="109" t="s">
        <v>1170</v>
      </c>
      <c r="D100" s="72">
        <v>33974</v>
      </c>
      <c r="E100" s="49">
        <v>5000</v>
      </c>
      <c r="F100" s="81"/>
      <c r="G100" s="109" t="s">
        <v>865</v>
      </c>
    </row>
    <row r="101" spans="1:7">
      <c r="A101" s="109" t="s">
        <v>1180</v>
      </c>
      <c r="B101" s="71">
        <v>42577</v>
      </c>
      <c r="C101" s="109" t="s">
        <v>1181</v>
      </c>
      <c r="D101" s="72">
        <v>34030</v>
      </c>
      <c r="E101" s="49">
        <v>1000</v>
      </c>
      <c r="F101" s="81"/>
      <c r="G101" s="109" t="s">
        <v>738</v>
      </c>
    </row>
    <row r="102" spans="1:7">
      <c r="A102" s="109" t="s">
        <v>1182</v>
      </c>
      <c r="B102" s="71">
        <v>42578</v>
      </c>
      <c r="C102" s="109" t="s">
        <v>1183</v>
      </c>
      <c r="D102" s="72">
        <v>34065</v>
      </c>
      <c r="E102" s="49">
        <v>175</v>
      </c>
      <c r="F102" s="81"/>
      <c r="G102" s="109" t="s">
        <v>738</v>
      </c>
    </row>
    <row r="103" spans="1:7">
      <c r="A103" s="109" t="s">
        <v>1188</v>
      </c>
      <c r="B103" s="71">
        <v>42580</v>
      </c>
      <c r="C103" s="109" t="s">
        <v>1189</v>
      </c>
      <c r="D103" s="72">
        <v>34090</v>
      </c>
      <c r="E103" s="49">
        <v>1000</v>
      </c>
      <c r="F103" s="81"/>
      <c r="G103" s="109" t="s">
        <v>738</v>
      </c>
    </row>
    <row r="104" spans="1:7">
      <c r="A104" s="109" t="s">
        <v>1199</v>
      </c>
      <c r="B104" s="71">
        <v>42582</v>
      </c>
      <c r="C104" s="109" t="s">
        <v>1162</v>
      </c>
      <c r="D104" s="72">
        <v>34138</v>
      </c>
      <c r="E104" s="49">
        <v>100000</v>
      </c>
      <c r="F104" s="81"/>
      <c r="G104" s="109" t="s">
        <v>738</v>
      </c>
    </row>
    <row r="105" spans="1:7">
      <c r="A105" s="109" t="s">
        <v>1200</v>
      </c>
      <c r="B105" s="71">
        <v>42582</v>
      </c>
      <c r="C105" s="109" t="s">
        <v>1201</v>
      </c>
      <c r="D105" s="72">
        <v>34140</v>
      </c>
      <c r="E105" s="49">
        <v>20000</v>
      </c>
      <c r="F105" s="81">
        <v>45</v>
      </c>
      <c r="G105" s="109" t="s">
        <v>738</v>
      </c>
    </row>
    <row r="106" spans="1:7">
      <c r="A106" s="109" t="s">
        <v>1204</v>
      </c>
      <c r="B106" s="71">
        <v>42584</v>
      </c>
      <c r="C106" s="109" t="s">
        <v>1205</v>
      </c>
      <c r="D106" s="72">
        <v>34200</v>
      </c>
      <c r="E106" s="49">
        <v>10000</v>
      </c>
      <c r="F106" s="81"/>
      <c r="G106" s="109" t="s">
        <v>738</v>
      </c>
    </row>
    <row r="107" spans="1:7">
      <c r="A107" s="109" t="s">
        <v>1208</v>
      </c>
      <c r="B107" s="71">
        <v>42587</v>
      </c>
      <c r="C107" s="109" t="s">
        <v>1209</v>
      </c>
      <c r="D107" s="72">
        <v>34270</v>
      </c>
      <c r="E107" s="49">
        <v>2000</v>
      </c>
      <c r="F107" s="81"/>
      <c r="G107" s="109" t="s">
        <v>738</v>
      </c>
    </row>
    <row r="108" spans="1:7">
      <c r="A108" s="109" t="s">
        <v>1214</v>
      </c>
      <c r="B108" s="71">
        <v>42592</v>
      </c>
      <c r="C108" s="109" t="s">
        <v>1215</v>
      </c>
      <c r="D108" s="72">
        <v>34330</v>
      </c>
      <c r="E108" s="49">
        <v>7000</v>
      </c>
      <c r="F108" s="81"/>
      <c r="G108" s="109" t="s">
        <v>738</v>
      </c>
    </row>
    <row r="109" spans="1:7">
      <c r="A109" s="109" t="s">
        <v>1216</v>
      </c>
      <c r="B109" s="71">
        <v>42595</v>
      </c>
      <c r="C109" s="109" t="s">
        <v>1217</v>
      </c>
      <c r="D109" s="72">
        <v>34386</v>
      </c>
      <c r="E109" s="49">
        <v>200000</v>
      </c>
      <c r="F109" s="81"/>
      <c r="G109" s="109" t="s">
        <v>738</v>
      </c>
    </row>
    <row r="110" spans="1:7">
      <c r="A110" s="109" t="s">
        <v>1228</v>
      </c>
      <c r="B110" s="71">
        <v>42612</v>
      </c>
      <c r="C110" s="109" t="s">
        <v>1229</v>
      </c>
      <c r="D110" s="72">
        <v>34685</v>
      </c>
      <c r="E110" s="49">
        <v>20000</v>
      </c>
      <c r="F110" s="81"/>
      <c r="G110" s="109" t="s">
        <v>738</v>
      </c>
    </row>
    <row r="111" spans="1:7">
      <c r="A111" s="109" t="s">
        <v>804</v>
      </c>
      <c r="B111" s="71">
        <v>42245</v>
      </c>
      <c r="C111" s="109" t="s">
        <v>805</v>
      </c>
      <c r="D111" s="72">
        <v>28679</v>
      </c>
      <c r="E111" s="49">
        <f>14152.12-12200.1</f>
        <v>1952.0200000000004</v>
      </c>
      <c r="F111" s="81"/>
      <c r="G111" s="109" t="s">
        <v>738</v>
      </c>
    </row>
    <row r="112" spans="1:7">
      <c r="A112" s="109" t="s">
        <v>1239</v>
      </c>
      <c r="B112" s="71">
        <v>42618</v>
      </c>
      <c r="C112" s="109" t="s">
        <v>1240</v>
      </c>
      <c r="D112" s="72">
        <v>34799</v>
      </c>
      <c r="E112" s="49">
        <v>5000</v>
      </c>
      <c r="F112" s="81"/>
      <c r="G112" s="109" t="s">
        <v>738</v>
      </c>
    </row>
    <row r="113" spans="1:7">
      <c r="A113" s="109" t="s">
        <v>1241</v>
      </c>
      <c r="B113" s="71">
        <v>42618</v>
      </c>
      <c r="C113" s="109" t="s">
        <v>1242</v>
      </c>
      <c r="D113" s="72">
        <v>34804</v>
      </c>
      <c r="E113" s="49">
        <v>5000</v>
      </c>
      <c r="F113" s="81"/>
      <c r="G113" s="109" t="s">
        <v>738</v>
      </c>
    </row>
    <row r="114" spans="1:7">
      <c r="A114" s="109" t="s">
        <v>1248</v>
      </c>
      <c r="B114" s="71">
        <v>42622</v>
      </c>
      <c r="C114" s="109" t="s">
        <v>812</v>
      </c>
      <c r="D114" s="72">
        <v>34879</v>
      </c>
      <c r="E114" s="49">
        <v>5000</v>
      </c>
      <c r="F114" s="81"/>
      <c r="G114" s="109" t="s">
        <v>738</v>
      </c>
    </row>
    <row r="115" spans="1:7">
      <c r="A115" s="109" t="s">
        <v>1254</v>
      </c>
      <c r="B115" s="71">
        <v>42632</v>
      </c>
      <c r="C115" s="109" t="s">
        <v>1255</v>
      </c>
      <c r="D115" s="72">
        <v>34966</v>
      </c>
      <c r="E115" s="49">
        <v>1000</v>
      </c>
      <c r="F115" s="81"/>
      <c r="G115" s="109" t="s">
        <v>738</v>
      </c>
    </row>
    <row r="116" spans="1:7">
      <c r="A116" s="109" t="s">
        <v>1256</v>
      </c>
      <c r="B116" s="71">
        <v>42633</v>
      </c>
      <c r="C116" s="109" t="s">
        <v>1257</v>
      </c>
      <c r="D116" s="72">
        <v>34982</v>
      </c>
      <c r="E116" s="49">
        <v>10000</v>
      </c>
      <c r="F116" s="81"/>
      <c r="G116" s="109" t="s">
        <v>738</v>
      </c>
    </row>
    <row r="117" spans="1:7">
      <c r="A117" s="109" t="s">
        <v>1258</v>
      </c>
      <c r="B117" s="71">
        <v>42633</v>
      </c>
      <c r="C117" s="109" t="s">
        <v>1259</v>
      </c>
      <c r="D117" s="72">
        <v>34985</v>
      </c>
      <c r="E117" s="49">
        <v>1000</v>
      </c>
      <c r="F117" s="81"/>
      <c r="G117" s="109" t="s">
        <v>738</v>
      </c>
    </row>
    <row r="118" spans="1:7">
      <c r="A118" s="109" t="s">
        <v>1264</v>
      </c>
      <c r="B118" s="71">
        <v>42634</v>
      </c>
      <c r="C118" s="109" t="s">
        <v>1265</v>
      </c>
      <c r="D118" s="72">
        <v>35006</v>
      </c>
      <c r="E118" s="49">
        <v>7</v>
      </c>
      <c r="F118" s="81"/>
      <c r="G118" s="109" t="s">
        <v>738</v>
      </c>
    </row>
    <row r="119" spans="1:7">
      <c r="A119" s="109" t="s">
        <v>1267</v>
      </c>
      <c r="B119" s="71">
        <v>42634</v>
      </c>
      <c r="C119" s="109" t="s">
        <v>1268</v>
      </c>
      <c r="D119" s="72">
        <v>35020</v>
      </c>
      <c r="E119" s="49">
        <v>1000</v>
      </c>
      <c r="F119" s="81"/>
      <c r="G119" s="109" t="s">
        <v>738</v>
      </c>
    </row>
    <row r="120" spans="1:7">
      <c r="A120" s="109" t="s">
        <v>1271</v>
      </c>
      <c r="B120" s="71">
        <v>42637</v>
      </c>
      <c r="C120" s="109" t="s">
        <v>1217</v>
      </c>
      <c r="D120" s="72">
        <v>35070</v>
      </c>
      <c r="E120" s="49">
        <v>34000</v>
      </c>
      <c r="F120" s="81"/>
      <c r="G120" s="109" t="s">
        <v>738</v>
      </c>
    </row>
    <row r="121" spans="1:7">
      <c r="A121" s="109" t="s">
        <v>1272</v>
      </c>
      <c r="B121" s="71">
        <v>42638</v>
      </c>
      <c r="C121" s="109" t="s">
        <v>1273</v>
      </c>
      <c r="D121" s="72">
        <v>35077</v>
      </c>
      <c r="E121" s="49">
        <v>1000</v>
      </c>
      <c r="F121" s="81">
        <v>31</v>
      </c>
      <c r="G121" s="109" t="s">
        <v>738</v>
      </c>
    </row>
    <row r="122" spans="1:7">
      <c r="A122" s="109" t="s">
        <v>1280</v>
      </c>
      <c r="B122" s="71">
        <v>42643</v>
      </c>
      <c r="C122" s="109" t="s">
        <v>1281</v>
      </c>
      <c r="D122" s="72">
        <v>35198</v>
      </c>
      <c r="E122" s="49">
        <v>5000</v>
      </c>
      <c r="F122" s="81">
        <v>33</v>
      </c>
      <c r="G122" s="109" t="s">
        <v>738</v>
      </c>
    </row>
    <row r="123" spans="1:7">
      <c r="A123" s="109" t="s">
        <v>1282</v>
      </c>
      <c r="B123" s="71">
        <v>42643</v>
      </c>
      <c r="C123" s="109" t="s">
        <v>829</v>
      </c>
      <c r="D123" s="72">
        <v>35209</v>
      </c>
      <c r="E123" s="49">
        <v>50000</v>
      </c>
      <c r="F123" s="85"/>
      <c r="G123" s="109" t="s">
        <v>738</v>
      </c>
    </row>
    <row r="124" spans="1:7">
      <c r="A124" s="109" t="s">
        <v>1299</v>
      </c>
      <c r="B124" s="71">
        <v>42646</v>
      </c>
      <c r="C124" s="109" t="s">
        <v>1300</v>
      </c>
      <c r="D124" s="72">
        <v>35255</v>
      </c>
      <c r="E124" s="49">
        <v>5000</v>
      </c>
      <c r="F124" s="81"/>
      <c r="G124" s="109" t="s">
        <v>738</v>
      </c>
    </row>
    <row r="125" spans="1:7">
      <c r="A125" s="109" t="s">
        <v>1307</v>
      </c>
      <c r="B125" s="71">
        <v>42650</v>
      </c>
      <c r="C125" s="109" t="s">
        <v>1308</v>
      </c>
      <c r="D125" s="72">
        <v>35354</v>
      </c>
      <c r="E125" s="49">
        <v>2000</v>
      </c>
      <c r="F125" s="81"/>
      <c r="G125" s="109" t="s">
        <v>738</v>
      </c>
    </row>
    <row r="126" spans="1:7">
      <c r="A126" s="109" t="s">
        <v>1442</v>
      </c>
      <c r="B126" s="71">
        <v>43026</v>
      </c>
      <c r="C126" s="109" t="s">
        <v>1443</v>
      </c>
      <c r="D126" s="109">
        <v>35499</v>
      </c>
      <c r="E126" s="49">
        <v>1000</v>
      </c>
      <c r="F126" s="81">
        <v>9</v>
      </c>
      <c r="G126" s="109" t="s">
        <v>738</v>
      </c>
    </row>
    <row r="127" spans="1:7">
      <c r="A127" s="109" t="s">
        <v>1322</v>
      </c>
      <c r="B127" s="71">
        <v>42671</v>
      </c>
      <c r="C127" s="109" t="s">
        <v>1323</v>
      </c>
      <c r="D127" s="72">
        <v>35707</v>
      </c>
      <c r="E127" s="49">
        <v>10000</v>
      </c>
      <c r="F127" s="81">
        <v>37</v>
      </c>
      <c r="G127" s="109" t="s">
        <v>738</v>
      </c>
    </row>
    <row r="128" spans="1:7">
      <c r="A128" s="109" t="s">
        <v>1226</v>
      </c>
      <c r="B128" s="71">
        <v>42674</v>
      </c>
      <c r="C128" s="109" t="s">
        <v>1323</v>
      </c>
      <c r="D128" s="72">
        <v>35735</v>
      </c>
      <c r="E128" s="49">
        <v>90000</v>
      </c>
      <c r="F128" s="81">
        <v>37</v>
      </c>
      <c r="G128" s="109" t="s">
        <v>738</v>
      </c>
    </row>
    <row r="129" spans="1:7">
      <c r="A129" s="109" t="s">
        <v>1152</v>
      </c>
      <c r="B129" s="71">
        <v>42674</v>
      </c>
      <c r="C129" s="109" t="s">
        <v>1323</v>
      </c>
      <c r="D129" s="72">
        <v>35754</v>
      </c>
      <c r="E129" s="49">
        <v>99000</v>
      </c>
      <c r="F129" s="81">
        <v>37</v>
      </c>
      <c r="G129" s="109" t="s">
        <v>738</v>
      </c>
    </row>
    <row r="130" spans="1:7">
      <c r="A130" s="109" t="s">
        <v>1450</v>
      </c>
      <c r="B130" s="71">
        <v>42675</v>
      </c>
      <c r="C130" s="109" t="s">
        <v>1451</v>
      </c>
      <c r="D130" s="72">
        <v>35802</v>
      </c>
      <c r="E130" s="49">
        <v>50000</v>
      </c>
      <c r="F130" s="98"/>
      <c r="G130" s="109" t="s">
        <v>738</v>
      </c>
    </row>
    <row r="131" spans="1:7">
      <c r="A131" s="109" t="s">
        <v>1452</v>
      </c>
      <c r="B131" s="71">
        <v>42675</v>
      </c>
      <c r="C131" s="109" t="s">
        <v>1453</v>
      </c>
      <c r="D131" s="72">
        <v>35812</v>
      </c>
      <c r="E131" s="49">
        <v>29600</v>
      </c>
      <c r="F131" s="98"/>
      <c r="G131" s="109" t="s">
        <v>738</v>
      </c>
    </row>
    <row r="132" spans="1:7">
      <c r="A132" s="109" t="s">
        <v>1454</v>
      </c>
      <c r="B132" s="71">
        <v>42676</v>
      </c>
      <c r="C132" s="109" t="s">
        <v>1455</v>
      </c>
      <c r="D132" s="72">
        <v>35815</v>
      </c>
      <c r="E132" s="49">
        <v>5000</v>
      </c>
      <c r="F132" s="98">
        <v>20</v>
      </c>
      <c r="G132" s="109" t="s">
        <v>738</v>
      </c>
    </row>
    <row r="133" spans="1:7">
      <c r="A133" s="109" t="s">
        <v>781</v>
      </c>
      <c r="B133" s="71">
        <v>42677</v>
      </c>
      <c r="C133" s="109" t="s">
        <v>1456</v>
      </c>
      <c r="D133" s="72">
        <v>35839</v>
      </c>
      <c r="E133" s="49">
        <v>10000</v>
      </c>
      <c r="F133" s="98"/>
      <c r="G133" s="109" t="s">
        <v>865</v>
      </c>
    </row>
    <row r="134" spans="1:7">
      <c r="A134" s="109" t="s">
        <v>1457</v>
      </c>
      <c r="B134" s="71">
        <v>42679</v>
      </c>
      <c r="C134" s="109" t="s">
        <v>1458</v>
      </c>
      <c r="D134" s="72">
        <v>35875</v>
      </c>
      <c r="E134" s="49">
        <v>20000</v>
      </c>
      <c r="F134" s="4"/>
      <c r="G134" s="109" t="s">
        <v>738</v>
      </c>
    </row>
    <row r="135" spans="1:7">
      <c r="A135" s="109" t="s">
        <v>1459</v>
      </c>
      <c r="B135" s="71">
        <v>42679</v>
      </c>
      <c r="C135" s="109" t="s">
        <v>1460</v>
      </c>
      <c r="D135" s="72">
        <v>35879</v>
      </c>
      <c r="E135" s="49">
        <v>5000</v>
      </c>
      <c r="F135" s="4">
        <v>39</v>
      </c>
      <c r="G135" s="109" t="s">
        <v>865</v>
      </c>
    </row>
    <row r="136" spans="1:7">
      <c r="A136" s="109" t="s">
        <v>1463</v>
      </c>
      <c r="B136" s="71">
        <v>42682</v>
      </c>
      <c r="C136" s="109" t="s">
        <v>1464</v>
      </c>
      <c r="D136" s="72">
        <v>35911</v>
      </c>
      <c r="E136" s="49">
        <v>182000</v>
      </c>
      <c r="F136" s="4"/>
      <c r="G136" s="109" t="s">
        <v>738</v>
      </c>
    </row>
    <row r="137" spans="1:7">
      <c r="A137" s="109" t="s">
        <v>1469</v>
      </c>
      <c r="B137" s="71">
        <v>42689</v>
      </c>
      <c r="C137" s="109" t="s">
        <v>1470</v>
      </c>
      <c r="D137" s="72">
        <v>36051</v>
      </c>
      <c r="E137" s="49">
        <v>1000</v>
      </c>
      <c r="F137" s="4"/>
      <c r="G137" s="109" t="s">
        <v>738</v>
      </c>
    </row>
    <row r="138" spans="1:7">
      <c r="A138" s="109" t="s">
        <v>1471</v>
      </c>
      <c r="B138" s="71">
        <v>42689</v>
      </c>
      <c r="C138" s="109" t="s">
        <v>1472</v>
      </c>
      <c r="D138" s="72">
        <v>36055</v>
      </c>
      <c r="E138" s="49">
        <v>5000</v>
      </c>
      <c r="F138" s="4">
        <v>18</v>
      </c>
      <c r="G138" s="109" t="s">
        <v>738</v>
      </c>
    </row>
    <row r="139" spans="1:7">
      <c r="A139" s="109" t="s">
        <v>1012</v>
      </c>
      <c r="B139" s="71">
        <v>42692</v>
      </c>
      <c r="C139" s="109" t="s">
        <v>1475</v>
      </c>
      <c r="D139" s="72">
        <v>36133</v>
      </c>
      <c r="E139" s="49">
        <v>5000</v>
      </c>
      <c r="F139" s="4"/>
      <c r="G139" s="109" t="s">
        <v>865</v>
      </c>
    </row>
    <row r="140" spans="1:7">
      <c r="A140" s="109" t="s">
        <v>1476</v>
      </c>
      <c r="B140" s="71">
        <v>42695</v>
      </c>
      <c r="C140" s="109" t="s">
        <v>1477</v>
      </c>
      <c r="D140" s="72">
        <v>36177</v>
      </c>
      <c r="E140" s="49">
        <v>10000</v>
      </c>
      <c r="F140" s="4">
        <v>32</v>
      </c>
      <c r="G140" s="109" t="s">
        <v>738</v>
      </c>
    </row>
    <row r="141" spans="1:7">
      <c r="A141" s="109" t="s">
        <v>1478</v>
      </c>
      <c r="B141" s="71">
        <v>42695</v>
      </c>
      <c r="C141" s="109" t="s">
        <v>1477</v>
      </c>
      <c r="D141" s="72">
        <v>36178</v>
      </c>
      <c r="E141" s="49">
        <v>10000</v>
      </c>
      <c r="F141" s="4">
        <v>32</v>
      </c>
      <c r="G141" s="109" t="s">
        <v>738</v>
      </c>
    </row>
    <row r="142" spans="1:7">
      <c r="A142" s="109" t="s">
        <v>1481</v>
      </c>
      <c r="B142" s="71">
        <v>42696</v>
      </c>
      <c r="C142" s="109" t="s">
        <v>1482</v>
      </c>
      <c r="D142" s="72">
        <v>36194</v>
      </c>
      <c r="E142" s="49">
        <v>22256</v>
      </c>
      <c r="F142" s="4">
        <v>27</v>
      </c>
      <c r="G142" s="109" t="s">
        <v>738</v>
      </c>
    </row>
    <row r="143" spans="1:7">
      <c r="A143" s="109" t="s">
        <v>1483</v>
      </c>
      <c r="B143" s="71">
        <v>42697</v>
      </c>
      <c r="C143" s="109" t="s">
        <v>1484</v>
      </c>
      <c r="D143" s="72">
        <v>36215</v>
      </c>
      <c r="E143" s="49">
        <v>90000</v>
      </c>
      <c r="F143" s="4"/>
      <c r="G143" s="109" t="s">
        <v>738</v>
      </c>
    </row>
    <row r="144" spans="1:7">
      <c r="A144" s="109" t="s">
        <v>1485</v>
      </c>
      <c r="B144" s="71">
        <v>42697</v>
      </c>
      <c r="C144" s="109" t="s">
        <v>1486</v>
      </c>
      <c r="D144" s="72">
        <v>36217</v>
      </c>
      <c r="E144" s="49">
        <v>1000</v>
      </c>
      <c r="F144" s="4"/>
      <c r="G144" s="109" t="s">
        <v>738</v>
      </c>
    </row>
    <row r="145" spans="1:7">
      <c r="A145" s="109" t="s">
        <v>1487</v>
      </c>
      <c r="B145" s="71">
        <v>42700</v>
      </c>
      <c r="C145" s="109" t="s">
        <v>1488</v>
      </c>
      <c r="D145" s="72">
        <v>36307</v>
      </c>
      <c r="E145" s="49">
        <v>20000</v>
      </c>
      <c r="F145" s="4"/>
      <c r="G145" s="109" t="s">
        <v>738</v>
      </c>
    </row>
    <row r="146" spans="1:7">
      <c r="A146" s="109" t="s">
        <v>1321</v>
      </c>
      <c r="B146" s="71">
        <v>42700</v>
      </c>
      <c r="C146" s="109" t="s">
        <v>1489</v>
      </c>
      <c r="D146" s="72">
        <v>36313</v>
      </c>
      <c r="E146" s="49">
        <v>2000</v>
      </c>
      <c r="F146" s="4"/>
      <c r="G146" s="109" t="s">
        <v>738</v>
      </c>
    </row>
    <row r="147" spans="1:7">
      <c r="A147" s="109" t="s">
        <v>1490</v>
      </c>
      <c r="B147" s="71">
        <v>42702</v>
      </c>
      <c r="C147" s="109" t="s">
        <v>1472</v>
      </c>
      <c r="D147" s="72">
        <v>36319</v>
      </c>
      <c r="E147" s="49">
        <v>76132.009999999995</v>
      </c>
      <c r="F147" s="4">
        <v>17</v>
      </c>
      <c r="G147" s="109" t="s">
        <v>738</v>
      </c>
    </row>
    <row r="148" spans="1:7">
      <c r="A148" s="109" t="s">
        <v>957</v>
      </c>
      <c r="B148" s="71">
        <v>42702</v>
      </c>
      <c r="C148" s="109" t="s">
        <v>1491</v>
      </c>
      <c r="D148" s="72">
        <v>36322</v>
      </c>
      <c r="E148" s="49">
        <v>5000</v>
      </c>
      <c r="F148" s="4"/>
      <c r="G148" s="109" t="s">
        <v>738</v>
      </c>
    </row>
    <row r="149" spans="1:7">
      <c r="A149" s="109" t="s">
        <v>1492</v>
      </c>
      <c r="B149" s="71">
        <v>42702</v>
      </c>
      <c r="C149" s="109" t="s">
        <v>1493</v>
      </c>
      <c r="D149" s="72">
        <v>36338</v>
      </c>
      <c r="E149" s="49">
        <v>500</v>
      </c>
      <c r="F149" s="4">
        <v>10</v>
      </c>
      <c r="G149" s="109" t="s">
        <v>738</v>
      </c>
    </row>
    <row r="150" spans="1:7">
      <c r="A150" s="109" t="s">
        <v>1326</v>
      </c>
      <c r="B150" s="71">
        <v>42703</v>
      </c>
      <c r="C150" s="109" t="s">
        <v>1496</v>
      </c>
      <c r="D150" s="72">
        <v>36365</v>
      </c>
      <c r="E150" s="49">
        <v>10000</v>
      </c>
      <c r="F150" s="4"/>
      <c r="G150" s="109" t="s">
        <v>738</v>
      </c>
    </row>
    <row r="151" spans="1:7">
      <c r="A151" s="109" t="s">
        <v>1497</v>
      </c>
      <c r="B151" s="71">
        <v>42704</v>
      </c>
      <c r="C151" s="109" t="s">
        <v>1323</v>
      </c>
      <c r="D151" s="72">
        <v>36377</v>
      </c>
      <c r="E151" s="49">
        <v>261000</v>
      </c>
      <c r="F151" s="4">
        <v>37</v>
      </c>
      <c r="G151" s="109" t="s">
        <v>738</v>
      </c>
    </row>
    <row r="152" spans="1:7">
      <c r="A152" s="109" t="s">
        <v>1498</v>
      </c>
      <c r="B152" s="71">
        <v>42704</v>
      </c>
      <c r="C152" s="109" t="s">
        <v>1499</v>
      </c>
      <c r="D152" s="72">
        <v>36381</v>
      </c>
      <c r="E152" s="49">
        <v>5000</v>
      </c>
      <c r="F152" s="4">
        <v>2</v>
      </c>
      <c r="G152" s="109" t="s">
        <v>738</v>
      </c>
    </row>
    <row r="153" spans="1:7">
      <c r="A153" s="109" t="s">
        <v>1500</v>
      </c>
      <c r="B153" s="71">
        <v>42704</v>
      </c>
      <c r="C153" s="109" t="s">
        <v>1501</v>
      </c>
      <c r="D153" s="72">
        <v>36400</v>
      </c>
      <c r="E153" s="49">
        <v>10000</v>
      </c>
      <c r="F153" s="4">
        <v>28</v>
      </c>
      <c r="G153" s="109" t="s">
        <v>738</v>
      </c>
    </row>
    <row r="154" spans="1:7">
      <c r="A154" s="109" t="s">
        <v>1502</v>
      </c>
      <c r="B154" s="71">
        <v>42704</v>
      </c>
      <c r="C154" s="109" t="s">
        <v>1503</v>
      </c>
      <c r="D154" s="72">
        <v>36406</v>
      </c>
      <c r="E154" s="49">
        <v>50000</v>
      </c>
      <c r="F154" s="4"/>
      <c r="G154" s="109" t="s">
        <v>738</v>
      </c>
    </row>
    <row r="155" spans="1:7">
      <c r="A155" s="109" t="s">
        <v>1525</v>
      </c>
      <c r="B155" s="71">
        <v>42706</v>
      </c>
      <c r="C155" s="109" t="s">
        <v>1526</v>
      </c>
      <c r="D155" s="72">
        <v>36481</v>
      </c>
      <c r="E155" s="49">
        <v>10000</v>
      </c>
      <c r="F155" s="4"/>
      <c r="G155" s="109" t="s">
        <v>738</v>
      </c>
    </row>
    <row r="156" spans="1:7">
      <c r="A156" s="109" t="s">
        <v>1527</v>
      </c>
      <c r="B156" s="71">
        <v>42707</v>
      </c>
      <c r="C156" s="109" t="s">
        <v>1528</v>
      </c>
      <c r="D156" s="72">
        <v>36498</v>
      </c>
      <c r="E156" s="49">
        <v>1000</v>
      </c>
      <c r="F156" s="4"/>
      <c r="G156" s="109" t="s">
        <v>738</v>
      </c>
    </row>
    <row r="157" spans="1:7">
      <c r="A157" s="109" t="s">
        <v>1529</v>
      </c>
      <c r="B157" s="71">
        <v>42710</v>
      </c>
      <c r="C157" s="109" t="s">
        <v>1530</v>
      </c>
      <c r="D157" s="72">
        <v>36535</v>
      </c>
      <c r="E157" s="49">
        <v>20000</v>
      </c>
      <c r="F157" s="4">
        <v>44</v>
      </c>
      <c r="G157" s="109" t="s">
        <v>738</v>
      </c>
    </row>
    <row r="158" spans="1:7">
      <c r="A158" s="109" t="s">
        <v>1459</v>
      </c>
      <c r="B158" s="71">
        <v>42710</v>
      </c>
      <c r="C158" s="109" t="s">
        <v>1530</v>
      </c>
      <c r="D158" s="72">
        <v>36536</v>
      </c>
      <c r="E158" s="49">
        <v>20000</v>
      </c>
      <c r="F158" s="4">
        <v>44</v>
      </c>
      <c r="G158" s="109" t="s">
        <v>738</v>
      </c>
    </row>
    <row r="159" spans="1:7">
      <c r="A159" s="109" t="s">
        <v>1531</v>
      </c>
      <c r="B159" s="71">
        <v>42710</v>
      </c>
      <c r="C159" s="109" t="s">
        <v>1532</v>
      </c>
      <c r="D159" s="72">
        <v>36562</v>
      </c>
      <c r="E159" s="49">
        <v>5000</v>
      </c>
      <c r="F159" s="4"/>
      <c r="G159" s="109" t="s">
        <v>865</v>
      </c>
    </row>
    <row r="160" spans="1:7">
      <c r="A160" s="109" t="s">
        <v>1533</v>
      </c>
      <c r="B160" s="71">
        <v>42711</v>
      </c>
      <c r="C160" s="109" t="s">
        <v>1534</v>
      </c>
      <c r="D160" s="72">
        <v>36575</v>
      </c>
      <c r="E160" s="49">
        <v>1000</v>
      </c>
      <c r="F160" s="4">
        <v>24</v>
      </c>
      <c r="G160" s="109" t="s">
        <v>738</v>
      </c>
    </row>
    <row r="161" spans="1:7">
      <c r="A161" s="109" t="s">
        <v>1535</v>
      </c>
      <c r="B161" s="71">
        <v>42712</v>
      </c>
      <c r="C161" s="109" t="s">
        <v>1536</v>
      </c>
      <c r="D161" s="72">
        <v>36608</v>
      </c>
      <c r="E161" s="49">
        <v>5000</v>
      </c>
      <c r="F161" s="4"/>
      <c r="G161" s="109" t="s">
        <v>865</v>
      </c>
    </row>
    <row r="162" spans="1:7">
      <c r="A162" s="109" t="s">
        <v>1537</v>
      </c>
      <c r="B162" s="71">
        <v>42713</v>
      </c>
      <c r="C162" s="109" t="s">
        <v>1538</v>
      </c>
      <c r="D162" s="72">
        <v>36632</v>
      </c>
      <c r="E162" s="49">
        <v>1000</v>
      </c>
      <c r="F162" s="4"/>
      <c r="G162" s="109" t="s">
        <v>738</v>
      </c>
    </row>
    <row r="163" spans="1:7">
      <c r="A163" s="109" t="s">
        <v>1539</v>
      </c>
      <c r="B163" s="71">
        <v>42713</v>
      </c>
      <c r="C163" s="109" t="s">
        <v>1540</v>
      </c>
      <c r="D163" s="72">
        <v>36651</v>
      </c>
      <c r="E163" s="49">
        <v>2000</v>
      </c>
      <c r="F163" s="4"/>
      <c r="G163" s="109" t="s">
        <v>738</v>
      </c>
    </row>
    <row r="164" spans="1:7">
      <c r="A164" s="109" t="s">
        <v>1541</v>
      </c>
      <c r="B164" s="71">
        <v>42714</v>
      </c>
      <c r="C164" s="109" t="s">
        <v>1542</v>
      </c>
      <c r="D164" s="72">
        <v>36676</v>
      </c>
      <c r="E164" s="49">
        <v>5000</v>
      </c>
      <c r="F164" s="4"/>
      <c r="G164" s="109" t="s">
        <v>738</v>
      </c>
    </row>
    <row r="165" spans="1:7">
      <c r="A165" s="109" t="s">
        <v>1543</v>
      </c>
      <c r="B165" s="71">
        <v>42716</v>
      </c>
      <c r="C165" s="109" t="s">
        <v>1501</v>
      </c>
      <c r="D165" s="72">
        <v>36684</v>
      </c>
      <c r="E165" s="49">
        <v>10000</v>
      </c>
      <c r="F165" s="4">
        <v>28</v>
      </c>
      <c r="G165" s="109" t="s">
        <v>738</v>
      </c>
    </row>
    <row r="166" spans="1:7">
      <c r="A166" s="109" t="s">
        <v>1544</v>
      </c>
      <c r="B166" s="71">
        <v>42717</v>
      </c>
      <c r="C166" s="109" t="s">
        <v>1545</v>
      </c>
      <c r="D166" s="72">
        <v>36704</v>
      </c>
      <c r="E166" s="49">
        <v>1000</v>
      </c>
      <c r="F166" s="4"/>
      <c r="G166" s="109" t="s">
        <v>738</v>
      </c>
    </row>
    <row r="167" spans="1:7">
      <c r="A167" s="109" t="s">
        <v>1546</v>
      </c>
      <c r="B167" s="71">
        <v>42718</v>
      </c>
      <c r="C167" s="109" t="s">
        <v>1547</v>
      </c>
      <c r="D167" s="72">
        <v>36746</v>
      </c>
      <c r="E167" s="49">
        <v>3000</v>
      </c>
      <c r="F167" s="4"/>
      <c r="G167" s="109" t="s">
        <v>738</v>
      </c>
    </row>
    <row r="168" spans="1:7">
      <c r="A168" s="109" t="s">
        <v>1548</v>
      </c>
      <c r="B168" s="71">
        <v>42719</v>
      </c>
      <c r="C168" s="109" t="s">
        <v>1549</v>
      </c>
      <c r="D168" s="72">
        <v>36760</v>
      </c>
      <c r="E168" s="49">
        <v>13200</v>
      </c>
      <c r="F168" s="4"/>
      <c r="G168" s="109" t="s">
        <v>738</v>
      </c>
    </row>
    <row r="169" spans="1:7">
      <c r="A169" s="109" t="s">
        <v>1550</v>
      </c>
      <c r="B169" s="71">
        <v>42719</v>
      </c>
      <c r="C169" s="109" t="s">
        <v>1551</v>
      </c>
      <c r="D169" s="72">
        <v>36763</v>
      </c>
      <c r="E169" s="49">
        <v>20000</v>
      </c>
      <c r="F169" s="4">
        <v>55</v>
      </c>
      <c r="G169" s="109" t="s">
        <v>738</v>
      </c>
    </row>
    <row r="170" spans="1:7">
      <c r="A170" s="109" t="s">
        <v>1552</v>
      </c>
      <c r="B170" s="71">
        <v>42719</v>
      </c>
      <c r="C170" s="109" t="s">
        <v>1553</v>
      </c>
      <c r="D170" s="72">
        <v>36783</v>
      </c>
      <c r="E170" s="49">
        <v>121.92</v>
      </c>
      <c r="F170" s="4"/>
      <c r="G170" s="109" t="s">
        <v>738</v>
      </c>
    </row>
    <row r="171" spans="1:7">
      <c r="A171" s="109" t="s">
        <v>1554</v>
      </c>
      <c r="B171" s="71">
        <v>42720</v>
      </c>
      <c r="C171" s="109" t="s">
        <v>1555</v>
      </c>
      <c r="D171" s="72">
        <v>36812</v>
      </c>
      <c r="E171" s="49">
        <v>10000</v>
      </c>
      <c r="F171" s="4">
        <v>22</v>
      </c>
      <c r="G171" s="109" t="s">
        <v>738</v>
      </c>
    </row>
    <row r="172" spans="1:7">
      <c r="A172" s="109" t="s">
        <v>1115</v>
      </c>
      <c r="B172" s="71">
        <v>42721</v>
      </c>
      <c r="C172" s="109" t="s">
        <v>1556</v>
      </c>
      <c r="D172" s="72">
        <v>36822</v>
      </c>
      <c r="E172" s="49">
        <v>5000</v>
      </c>
      <c r="F172" s="4">
        <v>40</v>
      </c>
      <c r="G172" s="109" t="s">
        <v>865</v>
      </c>
    </row>
    <row r="173" spans="1:7">
      <c r="A173" s="109" t="s">
        <v>1557</v>
      </c>
      <c r="B173" s="71">
        <v>42722</v>
      </c>
      <c r="C173" s="109" t="s">
        <v>1558</v>
      </c>
      <c r="D173" s="72">
        <v>36830</v>
      </c>
      <c r="E173" s="49">
        <v>20000</v>
      </c>
      <c r="F173" s="4"/>
      <c r="G173" s="109" t="s">
        <v>738</v>
      </c>
    </row>
    <row r="174" spans="1:7">
      <c r="A174" s="109" t="s">
        <v>1559</v>
      </c>
      <c r="B174" s="71">
        <v>42723</v>
      </c>
      <c r="C174" s="109" t="s">
        <v>1560</v>
      </c>
      <c r="D174" s="72">
        <v>36855</v>
      </c>
      <c r="E174" s="49">
        <v>20000</v>
      </c>
      <c r="F174" s="4"/>
      <c r="G174" s="109" t="s">
        <v>738</v>
      </c>
    </row>
    <row r="175" spans="1:7">
      <c r="A175" s="109" t="s">
        <v>1561</v>
      </c>
      <c r="B175" s="71">
        <v>42723</v>
      </c>
      <c r="C175" s="109" t="s">
        <v>1560</v>
      </c>
      <c r="D175" s="72">
        <v>36856</v>
      </c>
      <c r="E175" s="49">
        <v>20000</v>
      </c>
      <c r="F175" s="4"/>
      <c r="G175" s="109" t="s">
        <v>738</v>
      </c>
    </row>
    <row r="176" spans="1:7">
      <c r="A176" s="109" t="s">
        <v>1562</v>
      </c>
      <c r="B176" s="71">
        <v>42724</v>
      </c>
      <c r="C176" s="109" t="s">
        <v>1501</v>
      </c>
      <c r="D176" s="72">
        <v>36861</v>
      </c>
      <c r="E176" s="49">
        <v>10000</v>
      </c>
      <c r="F176" s="4">
        <v>28</v>
      </c>
      <c r="G176" s="109" t="s">
        <v>738</v>
      </c>
    </row>
    <row r="177" spans="1:7">
      <c r="A177" s="109" t="s">
        <v>1563</v>
      </c>
      <c r="B177" s="71">
        <v>42724</v>
      </c>
      <c r="C177" s="109" t="s">
        <v>1564</v>
      </c>
      <c r="D177" s="72">
        <v>36870</v>
      </c>
      <c r="E177" s="49">
        <v>13363.91</v>
      </c>
      <c r="F177" s="4">
        <v>9</v>
      </c>
      <c r="G177" s="109" t="s">
        <v>738</v>
      </c>
    </row>
    <row r="178" spans="1:7">
      <c r="A178" s="109" t="s">
        <v>1565</v>
      </c>
      <c r="B178" s="71">
        <v>42725</v>
      </c>
      <c r="C178" s="109" t="s">
        <v>1566</v>
      </c>
      <c r="D178" s="72">
        <v>36895</v>
      </c>
      <c r="E178" s="49">
        <v>10000</v>
      </c>
      <c r="F178" s="4"/>
      <c r="G178" s="109" t="s">
        <v>738</v>
      </c>
    </row>
    <row r="179" spans="1:7">
      <c r="A179" s="109" t="s">
        <v>1567</v>
      </c>
      <c r="B179" s="71">
        <v>42725</v>
      </c>
      <c r="C179" s="109" t="s">
        <v>1566</v>
      </c>
      <c r="D179" s="72">
        <v>36896</v>
      </c>
      <c r="E179" s="49">
        <v>10000</v>
      </c>
      <c r="F179" s="4"/>
      <c r="G179" s="109" t="s">
        <v>738</v>
      </c>
    </row>
    <row r="180" spans="1:7">
      <c r="A180" s="109" t="s">
        <v>1017</v>
      </c>
      <c r="B180" s="71">
        <v>42725</v>
      </c>
      <c r="C180" s="109" t="s">
        <v>1566</v>
      </c>
      <c r="D180" s="72">
        <v>36897</v>
      </c>
      <c r="E180" s="49">
        <v>10000</v>
      </c>
      <c r="F180" s="4"/>
      <c r="G180" s="109" t="s">
        <v>738</v>
      </c>
    </row>
    <row r="181" spans="1:7">
      <c r="A181" s="109" t="s">
        <v>1568</v>
      </c>
      <c r="B181" s="71">
        <v>42725</v>
      </c>
      <c r="C181" s="109" t="s">
        <v>1569</v>
      </c>
      <c r="D181" s="72">
        <v>36910</v>
      </c>
      <c r="E181" s="49">
        <v>4500</v>
      </c>
      <c r="F181" s="4">
        <v>25</v>
      </c>
      <c r="G181" s="109" t="s">
        <v>738</v>
      </c>
    </row>
    <row r="182" spans="1:7">
      <c r="A182" s="109" t="s">
        <v>1570</v>
      </c>
      <c r="B182" s="71">
        <v>42727</v>
      </c>
      <c r="C182" s="109" t="s">
        <v>1571</v>
      </c>
      <c r="D182" s="72">
        <v>36998</v>
      </c>
      <c r="E182" s="49">
        <v>5000</v>
      </c>
      <c r="F182" s="4"/>
      <c r="G182" s="109" t="s">
        <v>738</v>
      </c>
    </row>
    <row r="183" spans="1:7">
      <c r="A183" s="109" t="s">
        <v>1572</v>
      </c>
      <c r="B183" s="71">
        <v>42727</v>
      </c>
      <c r="C183" s="109" t="s">
        <v>1573</v>
      </c>
      <c r="D183" s="72">
        <v>36999</v>
      </c>
      <c r="E183" s="49">
        <v>20000</v>
      </c>
      <c r="F183" s="4">
        <v>29</v>
      </c>
      <c r="G183" s="109" t="s">
        <v>738</v>
      </c>
    </row>
    <row r="184" spans="1:7">
      <c r="A184" s="109" t="s">
        <v>1574</v>
      </c>
      <c r="B184" s="71">
        <v>42728</v>
      </c>
      <c r="C184" s="109" t="s">
        <v>1575</v>
      </c>
      <c r="D184" s="72">
        <v>37005</v>
      </c>
      <c r="E184" s="49">
        <v>5000</v>
      </c>
      <c r="F184" s="4">
        <v>34</v>
      </c>
      <c r="G184" s="109" t="s">
        <v>738</v>
      </c>
    </row>
    <row r="185" spans="1:7">
      <c r="A185" s="109" t="s">
        <v>1576</v>
      </c>
      <c r="B185" s="71">
        <v>42728</v>
      </c>
      <c r="C185" s="109" t="s">
        <v>1577</v>
      </c>
      <c r="D185" s="72">
        <v>37006</v>
      </c>
      <c r="E185" s="49">
        <v>52860</v>
      </c>
      <c r="F185" s="4">
        <v>5</v>
      </c>
      <c r="G185" s="109" t="s">
        <v>738</v>
      </c>
    </row>
    <row r="186" spans="1:7">
      <c r="A186" s="109" t="s">
        <v>1578</v>
      </c>
      <c r="B186" s="71">
        <v>42730</v>
      </c>
      <c r="C186" s="109" t="s">
        <v>1579</v>
      </c>
      <c r="D186" s="72">
        <v>37033</v>
      </c>
      <c r="E186" s="49">
        <v>50000</v>
      </c>
      <c r="F186" s="4">
        <v>52</v>
      </c>
      <c r="G186" s="109" t="s">
        <v>738</v>
      </c>
    </row>
    <row r="187" spans="1:7">
      <c r="A187" s="109" t="s">
        <v>1228</v>
      </c>
      <c r="B187" s="71">
        <v>42730</v>
      </c>
      <c r="C187" s="109" t="s">
        <v>1580</v>
      </c>
      <c r="D187" s="72">
        <v>37038</v>
      </c>
      <c r="E187" s="49">
        <v>10000</v>
      </c>
      <c r="F187" s="4">
        <v>35</v>
      </c>
      <c r="G187" s="109" t="s">
        <v>738</v>
      </c>
    </row>
    <row r="188" spans="1:7">
      <c r="A188" s="109" t="s">
        <v>1197</v>
      </c>
      <c r="B188" s="71">
        <v>42730</v>
      </c>
      <c r="C188" s="109" t="s">
        <v>1581</v>
      </c>
      <c r="D188" s="72">
        <v>37045</v>
      </c>
      <c r="E188" s="49">
        <v>60000</v>
      </c>
      <c r="F188" s="4">
        <v>19</v>
      </c>
      <c r="G188" s="109" t="s">
        <v>738</v>
      </c>
    </row>
    <row r="189" spans="1:7">
      <c r="A189" s="109" t="s">
        <v>1582</v>
      </c>
      <c r="B189" s="71">
        <v>42731</v>
      </c>
      <c r="C189" s="109" t="s">
        <v>1217</v>
      </c>
      <c r="D189" s="72">
        <v>37079</v>
      </c>
      <c r="E189" s="49">
        <v>300000</v>
      </c>
      <c r="F189" s="4"/>
      <c r="G189" s="109" t="s">
        <v>738</v>
      </c>
    </row>
    <row r="190" spans="1:7">
      <c r="A190" s="109" t="s">
        <v>1583</v>
      </c>
      <c r="B190" s="71">
        <v>42731</v>
      </c>
      <c r="C190" s="109" t="s">
        <v>1501</v>
      </c>
      <c r="D190" s="72">
        <v>37096</v>
      </c>
      <c r="E190" s="49">
        <v>10000</v>
      </c>
      <c r="F190" s="4">
        <v>28</v>
      </c>
      <c r="G190" s="109" t="s">
        <v>865</v>
      </c>
    </row>
    <row r="191" spans="1:7">
      <c r="A191" s="109" t="s">
        <v>1584</v>
      </c>
      <c r="B191" s="71">
        <v>42732</v>
      </c>
      <c r="C191" s="109" t="s">
        <v>1585</v>
      </c>
      <c r="D191" s="72">
        <v>37103</v>
      </c>
      <c r="E191" s="49">
        <v>250000</v>
      </c>
      <c r="F191" s="4"/>
      <c r="G191" s="109" t="s">
        <v>738</v>
      </c>
    </row>
    <row r="192" spans="1:7">
      <c r="A192" s="109" t="s">
        <v>1629</v>
      </c>
      <c r="B192" s="71">
        <v>42732</v>
      </c>
      <c r="C192" s="109" t="s">
        <v>1630</v>
      </c>
      <c r="D192" s="72">
        <v>37113</v>
      </c>
      <c r="E192" s="73">
        <v>20000</v>
      </c>
      <c r="F192" s="4"/>
      <c r="G192" s="109" t="s">
        <v>738</v>
      </c>
    </row>
    <row r="193" spans="1:7">
      <c r="A193" s="109" t="s">
        <v>1631</v>
      </c>
      <c r="B193" s="71">
        <v>42732</v>
      </c>
      <c r="C193" s="109" t="s">
        <v>1632</v>
      </c>
      <c r="D193" s="72">
        <v>37118</v>
      </c>
      <c r="E193" s="73">
        <v>5000</v>
      </c>
      <c r="F193" s="4">
        <v>36</v>
      </c>
      <c r="G193" s="109" t="s">
        <v>738</v>
      </c>
    </row>
    <row r="194" spans="1:7">
      <c r="A194" s="109" t="s">
        <v>1633</v>
      </c>
      <c r="B194" s="71">
        <v>42732</v>
      </c>
      <c r="C194" s="109" t="s">
        <v>1634</v>
      </c>
      <c r="D194" s="72">
        <v>37133</v>
      </c>
      <c r="E194" s="73">
        <v>20000</v>
      </c>
      <c r="F194" s="4">
        <v>7</v>
      </c>
      <c r="G194" s="109" t="s">
        <v>738</v>
      </c>
    </row>
    <row r="195" spans="1:7">
      <c r="A195" s="109" t="s">
        <v>1635</v>
      </c>
      <c r="B195" s="71">
        <v>42733</v>
      </c>
      <c r="C195" s="109" t="s">
        <v>1571</v>
      </c>
      <c r="D195" s="72">
        <v>37134</v>
      </c>
      <c r="E195" s="73">
        <v>250000</v>
      </c>
      <c r="F195" s="4">
        <v>13</v>
      </c>
      <c r="G195" s="109" t="s">
        <v>738</v>
      </c>
    </row>
    <row r="196" spans="1:7">
      <c r="A196" s="109" t="s">
        <v>1586</v>
      </c>
      <c r="B196" s="71">
        <v>42733</v>
      </c>
      <c r="C196" s="109" t="s">
        <v>1587</v>
      </c>
      <c r="D196" s="72">
        <v>37135</v>
      </c>
      <c r="E196" s="73">
        <v>13000</v>
      </c>
      <c r="F196" s="4"/>
      <c r="G196" s="109" t="s">
        <v>738</v>
      </c>
    </row>
    <row r="197" spans="1:7">
      <c r="A197" s="109" t="s">
        <v>1588</v>
      </c>
      <c r="B197" s="71">
        <v>42733</v>
      </c>
      <c r="C197" s="109" t="s">
        <v>1589</v>
      </c>
      <c r="D197" s="72">
        <v>37139</v>
      </c>
      <c r="E197" s="49">
        <v>12000</v>
      </c>
      <c r="F197" s="4">
        <v>1</v>
      </c>
      <c r="G197" s="109" t="s">
        <v>738</v>
      </c>
    </row>
    <row r="198" spans="1:7">
      <c r="A198" s="109" t="s">
        <v>1590</v>
      </c>
      <c r="B198" s="71">
        <v>42733</v>
      </c>
      <c r="C198" s="109" t="s">
        <v>1591</v>
      </c>
      <c r="D198" s="72">
        <v>37141</v>
      </c>
      <c r="E198" s="49">
        <v>2000</v>
      </c>
      <c r="F198" s="4">
        <v>11</v>
      </c>
      <c r="G198" s="109" t="s">
        <v>738</v>
      </c>
    </row>
    <row r="199" spans="1:7">
      <c r="A199" s="109" t="s">
        <v>1592</v>
      </c>
      <c r="B199" s="71">
        <v>42733</v>
      </c>
      <c r="C199" s="109" t="s">
        <v>1593</v>
      </c>
      <c r="D199" s="72">
        <v>37143</v>
      </c>
      <c r="E199" s="49">
        <v>20010</v>
      </c>
      <c r="F199" s="4">
        <v>6</v>
      </c>
      <c r="G199" s="109" t="s">
        <v>738</v>
      </c>
    </row>
    <row r="200" spans="1:7">
      <c r="A200" s="109" t="s">
        <v>1594</v>
      </c>
      <c r="B200" s="71">
        <v>42733</v>
      </c>
      <c r="C200" s="109" t="s">
        <v>1595</v>
      </c>
      <c r="D200" s="72">
        <v>37144</v>
      </c>
      <c r="E200" s="49">
        <v>5000</v>
      </c>
      <c r="F200" s="4">
        <v>41</v>
      </c>
      <c r="G200" s="109" t="s">
        <v>738</v>
      </c>
    </row>
    <row r="201" spans="1:7">
      <c r="A201" s="109" t="s">
        <v>1596</v>
      </c>
      <c r="B201" s="71">
        <v>42733</v>
      </c>
      <c r="C201" s="109" t="s">
        <v>1597</v>
      </c>
      <c r="D201" s="72">
        <v>37145</v>
      </c>
      <c r="E201" s="49">
        <v>20000</v>
      </c>
      <c r="F201" s="4">
        <v>14</v>
      </c>
      <c r="G201" s="109" t="s">
        <v>738</v>
      </c>
    </row>
    <row r="202" spans="1:7">
      <c r="A202" s="109" t="s">
        <v>1598</v>
      </c>
      <c r="B202" s="71">
        <v>42733</v>
      </c>
      <c r="C202" s="109" t="s">
        <v>1599</v>
      </c>
      <c r="D202" s="72">
        <v>37156</v>
      </c>
      <c r="E202" s="49">
        <v>289300</v>
      </c>
      <c r="F202" s="4">
        <v>4</v>
      </c>
      <c r="G202" s="109" t="s">
        <v>738</v>
      </c>
    </row>
    <row r="203" spans="1:7">
      <c r="A203" s="109" t="s">
        <v>1600</v>
      </c>
      <c r="B203" s="71">
        <v>42733</v>
      </c>
      <c r="C203" s="109" t="s">
        <v>1601</v>
      </c>
      <c r="D203" s="72">
        <v>37165</v>
      </c>
      <c r="E203" s="49">
        <v>20000</v>
      </c>
      <c r="F203" s="4"/>
      <c r="G203" s="109" t="s">
        <v>738</v>
      </c>
    </row>
    <row r="204" spans="1:7">
      <c r="A204" s="109" t="s">
        <v>1602</v>
      </c>
      <c r="B204" s="71">
        <v>42734</v>
      </c>
      <c r="C204" s="109" t="s">
        <v>1603</v>
      </c>
      <c r="D204" s="72">
        <v>37170</v>
      </c>
      <c r="E204" s="49">
        <v>20000</v>
      </c>
      <c r="F204" s="4">
        <v>51</v>
      </c>
      <c r="G204" s="109" t="s">
        <v>738</v>
      </c>
    </row>
    <row r="205" spans="1:7">
      <c r="A205" s="109" t="s">
        <v>1604</v>
      </c>
      <c r="B205" s="71">
        <v>42734</v>
      </c>
      <c r="C205" s="109" t="s">
        <v>1605</v>
      </c>
      <c r="D205" s="72">
        <v>37172</v>
      </c>
      <c r="E205" s="49">
        <v>50000</v>
      </c>
      <c r="F205" s="4"/>
      <c r="G205" s="109" t="s">
        <v>738</v>
      </c>
    </row>
    <row r="206" spans="1:7">
      <c r="A206" s="109" t="s">
        <v>1606</v>
      </c>
      <c r="B206" s="71">
        <v>42734</v>
      </c>
      <c r="C206" s="109" t="s">
        <v>1605</v>
      </c>
      <c r="D206" s="72">
        <v>37176</v>
      </c>
      <c r="E206" s="49">
        <v>30000</v>
      </c>
      <c r="F206" s="4"/>
      <c r="G206" s="109" t="s">
        <v>738</v>
      </c>
    </row>
    <row r="207" spans="1:7">
      <c r="A207" s="109" t="s">
        <v>1607</v>
      </c>
      <c r="B207" s="71">
        <v>42734</v>
      </c>
      <c r="C207" s="109" t="s">
        <v>1608</v>
      </c>
      <c r="D207" s="72">
        <v>37180</v>
      </c>
      <c r="E207" s="49">
        <v>20000</v>
      </c>
      <c r="F207" s="4">
        <v>12</v>
      </c>
      <c r="G207" s="109" t="s">
        <v>738</v>
      </c>
    </row>
    <row r="208" spans="1:7">
      <c r="A208" s="109" t="s">
        <v>1609</v>
      </c>
      <c r="B208" s="71">
        <v>42734</v>
      </c>
      <c r="C208" s="109" t="s">
        <v>1610</v>
      </c>
      <c r="D208" s="72">
        <v>37189</v>
      </c>
      <c r="E208" s="49">
        <v>1000</v>
      </c>
      <c r="F208" s="4">
        <v>38</v>
      </c>
      <c r="G208" s="109" t="s">
        <v>865</v>
      </c>
    </row>
    <row r="209" spans="1:7">
      <c r="A209" s="109" t="s">
        <v>1611</v>
      </c>
      <c r="B209" s="71">
        <v>42734</v>
      </c>
      <c r="C209" s="109" t="s">
        <v>1597</v>
      </c>
      <c r="D209" s="72">
        <v>37197</v>
      </c>
      <c r="E209" s="49">
        <v>80000</v>
      </c>
      <c r="F209" s="4">
        <v>15</v>
      </c>
      <c r="G209" s="109" t="s">
        <v>738</v>
      </c>
    </row>
    <row r="210" spans="1:7">
      <c r="A210" s="109" t="s">
        <v>1612</v>
      </c>
      <c r="B210" s="71">
        <v>42734</v>
      </c>
      <c r="C210" s="109" t="s">
        <v>1613</v>
      </c>
      <c r="D210" s="72">
        <v>37198</v>
      </c>
      <c r="E210" s="49">
        <v>20000</v>
      </c>
      <c r="F210" s="4">
        <v>30</v>
      </c>
      <c r="G210" s="109" t="s">
        <v>738</v>
      </c>
    </row>
    <row r="211" spans="1:7">
      <c r="A211" s="109" t="s">
        <v>1614</v>
      </c>
      <c r="B211" s="71">
        <v>42734</v>
      </c>
      <c r="C211" s="109" t="s">
        <v>1615</v>
      </c>
      <c r="D211" s="72">
        <v>37201</v>
      </c>
      <c r="E211" s="49">
        <v>140000</v>
      </c>
      <c r="F211" s="4">
        <v>23</v>
      </c>
      <c r="G211" s="109" t="s">
        <v>738</v>
      </c>
    </row>
    <row r="212" spans="1:7">
      <c r="A212" s="109" t="s">
        <v>1636</v>
      </c>
      <c r="B212" s="71">
        <v>43099</v>
      </c>
      <c r="C212" s="109" t="s">
        <v>1637</v>
      </c>
      <c r="D212" s="72">
        <v>37202</v>
      </c>
      <c r="E212" s="49">
        <v>32066.75</v>
      </c>
      <c r="F212" s="4">
        <v>53</v>
      </c>
      <c r="G212" s="109" t="s">
        <v>738</v>
      </c>
    </row>
    <row r="213" spans="1:7">
      <c r="A213" s="109" t="s">
        <v>1616</v>
      </c>
      <c r="B213" s="71">
        <v>42734</v>
      </c>
      <c r="C213" s="109" t="s">
        <v>1617</v>
      </c>
      <c r="D213" s="72">
        <v>37206</v>
      </c>
      <c r="E213" s="49">
        <v>20000</v>
      </c>
      <c r="F213" s="4">
        <v>21</v>
      </c>
      <c r="G213" s="109" t="s">
        <v>738</v>
      </c>
    </row>
    <row r="214" spans="1:7">
      <c r="A214" s="109" t="s">
        <v>1618</v>
      </c>
      <c r="B214" s="71">
        <v>42734</v>
      </c>
      <c r="C214" s="109" t="s">
        <v>1619</v>
      </c>
      <c r="D214" s="72">
        <v>37211</v>
      </c>
      <c r="E214" s="49">
        <v>25000</v>
      </c>
      <c r="F214" s="4">
        <v>26</v>
      </c>
      <c r="G214" s="109" t="s">
        <v>738</v>
      </c>
    </row>
    <row r="215" spans="1:7">
      <c r="A215" s="109" t="s">
        <v>1620</v>
      </c>
      <c r="B215" s="71">
        <v>42734</v>
      </c>
      <c r="C215" s="109" t="s">
        <v>1621</v>
      </c>
      <c r="D215" s="72">
        <v>37212</v>
      </c>
      <c r="E215" s="49">
        <v>50000</v>
      </c>
      <c r="F215" s="4">
        <v>3</v>
      </c>
      <c r="G215" s="109" t="s">
        <v>738</v>
      </c>
    </row>
    <row r="216" spans="1:7">
      <c r="A216" s="109" t="s">
        <v>1622</v>
      </c>
      <c r="B216" s="71">
        <v>42735</v>
      </c>
      <c r="C216" s="109" t="s">
        <v>1623</v>
      </c>
      <c r="D216" s="72">
        <v>37217</v>
      </c>
      <c r="E216" s="49">
        <v>17987.28</v>
      </c>
      <c r="F216" s="4">
        <v>8</v>
      </c>
      <c r="G216" s="109" t="s">
        <v>738</v>
      </c>
    </row>
    <row r="217" spans="1:7">
      <c r="A217" s="109" t="s">
        <v>1624</v>
      </c>
      <c r="B217" s="71">
        <v>42735</v>
      </c>
      <c r="C217" s="109" t="s">
        <v>1501</v>
      </c>
      <c r="D217" s="72">
        <v>37218</v>
      </c>
      <c r="E217" s="49">
        <v>20000</v>
      </c>
      <c r="F217" s="4">
        <v>28</v>
      </c>
      <c r="G217" s="109" t="s">
        <v>738</v>
      </c>
    </row>
    <row r="218" spans="1:7">
      <c r="A218" s="109" t="s">
        <v>1625</v>
      </c>
      <c r="B218" s="71">
        <v>42735</v>
      </c>
      <c r="C218" s="109" t="s">
        <v>1595</v>
      </c>
      <c r="D218" s="72">
        <v>37220</v>
      </c>
      <c r="E218" s="49">
        <v>85000</v>
      </c>
      <c r="F218" s="4">
        <v>42</v>
      </c>
      <c r="G218" s="109" t="s">
        <v>738</v>
      </c>
    </row>
    <row r="219" spans="1:7">
      <c r="A219" s="109"/>
      <c r="B219" s="109"/>
      <c r="C219" s="109"/>
      <c r="D219" s="109"/>
      <c r="E219" s="49"/>
      <c r="F219" s="109"/>
      <c r="G219" s="109"/>
    </row>
    <row r="220" spans="1:7">
      <c r="A220" s="109"/>
      <c r="B220" s="109"/>
      <c r="C220" s="109"/>
      <c r="D220" s="109"/>
      <c r="E220" s="49">
        <f>+SUM(E46:E218)</f>
        <v>4581700.9200000009</v>
      </c>
      <c r="F220" s="109"/>
      <c r="G220" s="109"/>
    </row>
    <row r="221" spans="1:7">
      <c r="A221" s="109"/>
      <c r="B221" s="109"/>
      <c r="C221" s="109"/>
      <c r="D221" s="109"/>
      <c r="E221" s="49">
        <f>+[1]DIC!$M$144</f>
        <v>-4581701.0599999996</v>
      </c>
      <c r="F221" s="109"/>
      <c r="G221" s="109"/>
    </row>
    <row r="222" spans="1:7">
      <c r="A222" s="109"/>
      <c r="B222" s="109"/>
      <c r="C222" s="109"/>
      <c r="D222" s="109"/>
      <c r="E222" s="49">
        <f>+E220+E221</f>
        <v>-0.1399999987334013</v>
      </c>
      <c r="F222" s="109"/>
      <c r="G222" s="109"/>
    </row>
    <row r="223" spans="1:7">
      <c r="E223" s="49"/>
    </row>
  </sheetData>
  <autoFilter ref="A7:G42">
    <filterColumn colId="3" showButton="0"/>
  </autoFilter>
  <mergeCells count="1">
    <mergeCell ref="D7:E7"/>
  </mergeCells>
  <pageMargins left="0.70866141732283472" right="0.70866141732283472" top="0.74803149606299213" bottom="0.74803149606299213" header="0.31496062992125984" footer="0.31496062992125984"/>
  <pageSetup scale="51" fitToHeight="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1"/>
  <sheetViews>
    <sheetView topLeftCell="A110" zoomScaleNormal="100" workbookViewId="0">
      <selection activeCell="G230" sqref="G230"/>
    </sheetView>
  </sheetViews>
  <sheetFormatPr baseColWidth="10" defaultRowHeight="15"/>
  <cols>
    <col min="1" max="1" width="14.5703125" style="109" bestFit="1" customWidth="1"/>
    <col min="2" max="2" width="40.42578125" style="109" bestFit="1" customWidth="1"/>
    <col min="3" max="3" width="40.5703125" style="109" bestFit="1" customWidth="1"/>
    <col min="4" max="4" width="16.5703125" style="109" customWidth="1"/>
    <col min="5" max="5" width="13.140625" style="109" bestFit="1" customWidth="1"/>
    <col min="6" max="6" width="7.140625" style="109" bestFit="1" customWidth="1"/>
    <col min="7" max="7" width="44.42578125" style="109" bestFit="1" customWidth="1"/>
    <col min="8" max="10" width="11.42578125" style="109"/>
    <col min="11" max="11" width="12.42578125" style="109" bestFit="1" customWidth="1"/>
    <col min="12" max="16384" width="11.42578125" style="109"/>
  </cols>
  <sheetData>
    <row r="2" spans="1:11">
      <c r="B2" s="112" t="s">
        <v>47</v>
      </c>
      <c r="C2" s="34"/>
      <c r="D2" s="34"/>
    </row>
    <row r="3" spans="1:11">
      <c r="B3" s="112" t="s">
        <v>432</v>
      </c>
      <c r="C3" s="34"/>
      <c r="D3" s="34"/>
    </row>
    <row r="4" spans="1:11">
      <c r="B4" s="112" t="s">
        <v>48</v>
      </c>
      <c r="C4" s="34"/>
      <c r="D4" s="34"/>
    </row>
    <row r="5" spans="1:11">
      <c r="B5" s="113">
        <v>42705</v>
      </c>
      <c r="C5" s="35"/>
      <c r="D5" s="35"/>
    </row>
    <row r="7" spans="1:11">
      <c r="A7" s="114" t="s">
        <v>43</v>
      </c>
      <c r="B7" s="114" t="s">
        <v>44</v>
      </c>
      <c r="C7" s="114" t="s">
        <v>1712</v>
      </c>
      <c r="D7" s="165" t="s">
        <v>1713</v>
      </c>
      <c r="E7" s="165"/>
      <c r="F7" s="114" t="s">
        <v>1714</v>
      </c>
      <c r="G7" s="114" t="s">
        <v>46</v>
      </c>
    </row>
    <row r="8" spans="1:11">
      <c r="A8" s="109" t="s">
        <v>696</v>
      </c>
      <c r="B8" s="109" t="s">
        <v>1639</v>
      </c>
      <c r="C8" s="109" t="s">
        <v>1640</v>
      </c>
      <c r="E8" s="49">
        <v>-2000</v>
      </c>
      <c r="F8" s="111">
        <v>42644</v>
      </c>
      <c r="G8" s="109" t="s">
        <v>1706</v>
      </c>
      <c r="J8" s="110"/>
      <c r="K8" s="110"/>
    </row>
    <row r="9" spans="1:11">
      <c r="A9" s="109" t="s">
        <v>1504</v>
      </c>
      <c r="B9" s="109" t="s">
        <v>1641</v>
      </c>
      <c r="C9" s="109" t="s">
        <v>1642</v>
      </c>
      <c r="E9" s="49">
        <v>-5000</v>
      </c>
      <c r="F9" s="111">
        <v>42705</v>
      </c>
      <c r="G9" s="109" t="s">
        <v>1706</v>
      </c>
      <c r="J9" s="110"/>
      <c r="K9" s="110"/>
    </row>
    <row r="10" spans="1:11">
      <c r="A10" s="109" t="s">
        <v>1505</v>
      </c>
      <c r="B10" s="109" t="s">
        <v>1643</v>
      </c>
      <c r="C10" s="109" t="s">
        <v>1644</v>
      </c>
      <c r="E10" s="49">
        <v>-5000</v>
      </c>
      <c r="F10" s="111">
        <v>42705</v>
      </c>
      <c r="G10" s="109" t="s">
        <v>1706</v>
      </c>
      <c r="J10" s="110"/>
      <c r="K10" s="110"/>
    </row>
    <row r="11" spans="1:11">
      <c r="A11" s="109" t="s">
        <v>1339</v>
      </c>
      <c r="B11" s="109" t="s">
        <v>1645</v>
      </c>
      <c r="C11" s="109" t="s">
        <v>1646</v>
      </c>
      <c r="D11" s="115">
        <v>179313.33</v>
      </c>
      <c r="E11" s="49"/>
      <c r="F11" s="111">
        <v>42705</v>
      </c>
      <c r="G11" s="109" t="s">
        <v>1707</v>
      </c>
      <c r="J11" s="110"/>
      <c r="K11" s="110"/>
    </row>
    <row r="12" spans="1:11">
      <c r="A12" s="109" t="s">
        <v>1506</v>
      </c>
      <c r="B12" s="109" t="s">
        <v>1647</v>
      </c>
      <c r="C12" s="109" t="s">
        <v>1648</v>
      </c>
      <c r="E12" s="49">
        <v>-10000</v>
      </c>
      <c r="F12" s="111">
        <v>42705</v>
      </c>
      <c r="G12" s="109" t="s">
        <v>1706</v>
      </c>
      <c r="J12" s="110"/>
      <c r="K12" s="110"/>
    </row>
    <row r="13" spans="1:11">
      <c r="A13" s="109" t="s">
        <v>702</v>
      </c>
      <c r="B13" s="109" t="s">
        <v>1649</v>
      </c>
      <c r="C13" s="109" t="s">
        <v>1650</v>
      </c>
      <c r="E13" s="49">
        <v>-50000</v>
      </c>
      <c r="F13" s="111">
        <v>42705</v>
      </c>
      <c r="G13" s="109" t="s">
        <v>1706</v>
      </c>
      <c r="J13" s="110"/>
      <c r="K13" s="110"/>
    </row>
    <row r="14" spans="1:11">
      <c r="A14" s="109" t="s">
        <v>1638</v>
      </c>
      <c r="B14" s="109" t="s">
        <v>1651</v>
      </c>
      <c r="C14" s="109" t="s">
        <v>1652</v>
      </c>
      <c r="E14" s="49">
        <v>-1000</v>
      </c>
      <c r="F14" s="111">
        <v>42705</v>
      </c>
      <c r="G14" s="109" t="s">
        <v>1706</v>
      </c>
      <c r="J14" s="110"/>
      <c r="K14" s="110"/>
    </row>
    <row r="15" spans="1:11">
      <c r="A15" s="109" t="s">
        <v>1507</v>
      </c>
      <c r="B15" s="109" t="s">
        <v>1653</v>
      </c>
      <c r="C15" s="109" t="s">
        <v>1654</v>
      </c>
      <c r="D15" s="121">
        <v>334300</v>
      </c>
      <c r="E15" s="49"/>
      <c r="F15" s="111">
        <v>42705</v>
      </c>
      <c r="G15" s="109" t="s">
        <v>1708</v>
      </c>
      <c r="J15" s="110"/>
      <c r="K15" s="110"/>
    </row>
    <row r="16" spans="1:11">
      <c r="A16" s="109" t="s">
        <v>1508</v>
      </c>
      <c r="B16" s="109" t="s">
        <v>1655</v>
      </c>
      <c r="C16" s="109" t="s">
        <v>1656</v>
      </c>
      <c r="D16" s="125">
        <v>226165</v>
      </c>
      <c r="E16" s="49"/>
      <c r="F16" s="111">
        <v>42705</v>
      </c>
      <c r="G16" s="109" t="s">
        <v>1708</v>
      </c>
      <c r="J16" s="110"/>
      <c r="K16" s="110"/>
    </row>
    <row r="17" spans="1:11">
      <c r="A17" s="109" t="s">
        <v>1355</v>
      </c>
      <c r="B17" s="109" t="s">
        <v>1657</v>
      </c>
      <c r="C17" s="109" t="s">
        <v>1658</v>
      </c>
      <c r="E17" s="49">
        <v>-5100</v>
      </c>
      <c r="F17" s="111">
        <v>42705</v>
      </c>
      <c r="G17" s="109" t="s">
        <v>1709</v>
      </c>
      <c r="J17" s="110"/>
      <c r="K17" s="110"/>
    </row>
    <row r="18" spans="1:11">
      <c r="A18" s="109" t="s">
        <v>1509</v>
      </c>
      <c r="B18" s="109" t="s">
        <v>1659</v>
      </c>
      <c r="C18" s="109" t="s">
        <v>1660</v>
      </c>
      <c r="D18" s="126">
        <v>283500</v>
      </c>
      <c r="E18" s="49"/>
      <c r="F18" s="111">
        <v>42705</v>
      </c>
      <c r="G18" s="109" t="s">
        <v>1708</v>
      </c>
      <c r="J18" s="110"/>
      <c r="K18" s="110"/>
    </row>
    <row r="19" spans="1:11">
      <c r="A19" s="109" t="s">
        <v>1510</v>
      </c>
      <c r="B19" s="109" t="s">
        <v>1661</v>
      </c>
      <c r="C19" s="109" t="s">
        <v>1662</v>
      </c>
      <c r="E19" s="73">
        <v>-1856</v>
      </c>
      <c r="F19" s="111">
        <v>42705</v>
      </c>
      <c r="G19" s="109" t="s">
        <v>1524</v>
      </c>
      <c r="J19" s="110"/>
      <c r="K19" s="110"/>
    </row>
    <row r="20" spans="1:11">
      <c r="A20" s="109" t="s">
        <v>1511</v>
      </c>
      <c r="B20" s="109" t="s">
        <v>1663</v>
      </c>
      <c r="C20" s="109" t="s">
        <v>1664</v>
      </c>
      <c r="D20" s="127">
        <v>334300</v>
      </c>
      <c r="E20" s="49"/>
      <c r="F20" s="111">
        <v>42705</v>
      </c>
      <c r="G20" s="109" t="s">
        <v>1708</v>
      </c>
      <c r="J20" s="110"/>
      <c r="K20" s="110"/>
    </row>
    <row r="21" spans="1:11">
      <c r="A21" s="109" t="s">
        <v>1512</v>
      </c>
      <c r="B21" s="109" t="s">
        <v>1665</v>
      </c>
      <c r="C21" s="109" t="s">
        <v>1664</v>
      </c>
      <c r="D21" s="130">
        <v>334300</v>
      </c>
      <c r="E21" s="49"/>
      <c r="F21" s="111">
        <v>42705</v>
      </c>
      <c r="G21" s="109" t="s">
        <v>1708</v>
      </c>
      <c r="J21" s="110"/>
      <c r="K21" s="110"/>
    </row>
    <row r="22" spans="1:11">
      <c r="A22" s="109" t="s">
        <v>1385</v>
      </c>
      <c r="B22" s="109" t="s">
        <v>1666</v>
      </c>
      <c r="C22" s="109" t="s">
        <v>1646</v>
      </c>
      <c r="D22" s="131">
        <v>114530</v>
      </c>
      <c r="E22" s="49"/>
      <c r="F22" s="111">
        <v>42705</v>
      </c>
      <c r="G22" s="109" t="s">
        <v>1710</v>
      </c>
      <c r="J22" s="110"/>
      <c r="K22" s="110"/>
    </row>
    <row r="23" spans="1:11">
      <c r="A23" s="109" t="s">
        <v>1513</v>
      </c>
      <c r="B23" s="109" t="s">
        <v>1667</v>
      </c>
      <c r="C23" s="109" t="s">
        <v>1668</v>
      </c>
      <c r="D23" s="128">
        <v>264900</v>
      </c>
      <c r="E23" s="49"/>
      <c r="F23" s="111">
        <v>42705</v>
      </c>
      <c r="G23" s="109" t="s">
        <v>1708</v>
      </c>
      <c r="J23" s="110"/>
      <c r="K23" s="110"/>
    </row>
    <row r="24" spans="1:11">
      <c r="A24" s="109" t="s">
        <v>1514</v>
      </c>
      <c r="B24" s="109" t="s">
        <v>1669</v>
      </c>
      <c r="C24" s="109" t="s">
        <v>1670</v>
      </c>
      <c r="D24" s="133">
        <v>344379.15</v>
      </c>
      <c r="E24" s="49"/>
      <c r="F24" s="111">
        <v>42705</v>
      </c>
      <c r="G24" s="109" t="s">
        <v>1711</v>
      </c>
      <c r="J24" s="110"/>
      <c r="K24" s="110"/>
    </row>
    <row r="25" spans="1:11">
      <c r="A25" s="109" t="s">
        <v>1407</v>
      </c>
      <c r="B25" s="109" t="s">
        <v>1671</v>
      </c>
      <c r="C25" s="109" t="s">
        <v>1672</v>
      </c>
      <c r="E25" s="49">
        <v>-1000</v>
      </c>
      <c r="F25" s="111">
        <v>42705</v>
      </c>
      <c r="G25" s="109" t="s">
        <v>1709</v>
      </c>
      <c r="J25" s="110"/>
      <c r="K25" s="110"/>
    </row>
    <row r="26" spans="1:11">
      <c r="A26" s="109" t="s">
        <v>1515</v>
      </c>
      <c r="B26" s="109" t="s">
        <v>1673</v>
      </c>
      <c r="C26" s="109" t="s">
        <v>1674</v>
      </c>
      <c r="D26" s="124">
        <v>546300</v>
      </c>
      <c r="E26" s="49"/>
      <c r="F26" s="111">
        <v>42705</v>
      </c>
      <c r="G26" s="109" t="s">
        <v>1708</v>
      </c>
      <c r="J26" s="110"/>
      <c r="K26" s="110"/>
    </row>
    <row r="27" spans="1:11">
      <c r="A27" s="109" t="s">
        <v>1516</v>
      </c>
      <c r="B27" s="109" t="s">
        <v>1675</v>
      </c>
      <c r="C27" s="109" t="s">
        <v>1676</v>
      </c>
      <c r="D27" s="136">
        <v>251700</v>
      </c>
      <c r="E27" s="49"/>
      <c r="F27" s="111">
        <v>42705</v>
      </c>
      <c r="G27" s="109" t="s">
        <v>1708</v>
      </c>
      <c r="J27" s="110"/>
      <c r="K27" s="110"/>
    </row>
    <row r="28" spans="1:11">
      <c r="A28" s="109" t="s">
        <v>14</v>
      </c>
      <c r="B28" s="109" t="s">
        <v>1677</v>
      </c>
      <c r="C28" s="109" t="s">
        <v>1678</v>
      </c>
      <c r="E28" s="49">
        <v>-5000</v>
      </c>
      <c r="F28" s="111">
        <v>42430</v>
      </c>
      <c r="G28" s="109" t="s">
        <v>1709</v>
      </c>
      <c r="J28" s="110"/>
      <c r="K28" s="110"/>
    </row>
    <row r="29" spans="1:11">
      <c r="A29" s="109" t="s">
        <v>1517</v>
      </c>
      <c r="B29" s="109" t="s">
        <v>1679</v>
      </c>
      <c r="C29" s="109" t="s">
        <v>1680</v>
      </c>
      <c r="D29" s="139">
        <v>756300</v>
      </c>
      <c r="E29" s="49"/>
      <c r="F29" s="111">
        <v>42705</v>
      </c>
      <c r="G29" s="109" t="s">
        <v>1708</v>
      </c>
      <c r="J29" s="110"/>
      <c r="K29" s="110"/>
    </row>
    <row r="30" spans="1:11">
      <c r="A30" s="109" t="s">
        <v>1518</v>
      </c>
      <c r="B30" s="109" t="s">
        <v>1681</v>
      </c>
      <c r="C30" s="109" t="s">
        <v>1682</v>
      </c>
      <c r="E30" s="115">
        <v>-100</v>
      </c>
      <c r="G30" s="109" t="s">
        <v>1524</v>
      </c>
      <c r="J30" s="110"/>
      <c r="K30" s="110"/>
    </row>
    <row r="31" spans="1:11">
      <c r="A31" s="109" t="s">
        <v>1519</v>
      </c>
      <c r="B31" s="109" t="s">
        <v>1683</v>
      </c>
      <c r="C31" s="109" t="s">
        <v>1684</v>
      </c>
      <c r="D31" s="138">
        <v>140070</v>
      </c>
      <c r="E31" s="49"/>
      <c r="F31" s="111">
        <v>42705</v>
      </c>
      <c r="G31" s="109" t="s">
        <v>1708</v>
      </c>
      <c r="J31" s="110"/>
      <c r="K31" s="110"/>
    </row>
    <row r="32" spans="1:11">
      <c r="A32" s="109" t="s">
        <v>1520</v>
      </c>
      <c r="B32" s="109" t="s">
        <v>1685</v>
      </c>
      <c r="C32" s="109" t="s">
        <v>1686</v>
      </c>
      <c r="D32" s="73">
        <v>66705</v>
      </c>
      <c r="E32" s="49"/>
      <c r="F32" s="111">
        <v>42705</v>
      </c>
      <c r="G32" s="109" t="s">
        <v>1708</v>
      </c>
      <c r="K32" s="110"/>
    </row>
    <row r="33" spans="1:11">
      <c r="A33" s="109" t="s">
        <v>1521</v>
      </c>
      <c r="B33" s="109" t="s">
        <v>1687</v>
      </c>
      <c r="C33" s="109" t="s">
        <v>1688</v>
      </c>
      <c r="D33" s="49">
        <v>199907.42</v>
      </c>
      <c r="E33" s="49"/>
      <c r="F33" s="111">
        <v>42705</v>
      </c>
      <c r="G33" s="109" t="s">
        <v>1708</v>
      </c>
      <c r="J33" s="110"/>
      <c r="K33" s="110"/>
    </row>
    <row r="34" spans="1:11">
      <c r="A34" s="109" t="s">
        <v>1522</v>
      </c>
      <c r="B34" s="109" t="s">
        <v>1689</v>
      </c>
      <c r="C34" s="109" t="s">
        <v>1646</v>
      </c>
      <c r="D34" s="142">
        <v>450100</v>
      </c>
      <c r="E34" s="49"/>
      <c r="F34" s="111">
        <v>42705</v>
      </c>
      <c r="G34" s="109" t="s">
        <v>1708</v>
      </c>
      <c r="J34" s="110"/>
      <c r="K34" s="110"/>
    </row>
    <row r="35" spans="1:11">
      <c r="A35" s="109" t="s">
        <v>16</v>
      </c>
      <c r="B35" s="109" t="s">
        <v>1690</v>
      </c>
      <c r="C35" s="109" t="s">
        <v>1691</v>
      </c>
      <c r="E35" s="115">
        <v>-5139.33</v>
      </c>
      <c r="G35" s="109" t="s">
        <v>1524</v>
      </c>
      <c r="J35" s="110"/>
      <c r="K35" s="110"/>
    </row>
    <row r="36" spans="1:11">
      <c r="A36" s="109" t="s">
        <v>21</v>
      </c>
      <c r="B36" s="109" t="s">
        <v>1692</v>
      </c>
      <c r="C36" s="109" t="s">
        <v>1693</v>
      </c>
      <c r="E36" s="115">
        <v>-2890.52</v>
      </c>
      <c r="G36" s="109" t="s">
        <v>1524</v>
      </c>
      <c r="J36" s="110"/>
      <c r="K36" s="110"/>
    </row>
    <row r="37" spans="1:11">
      <c r="A37" s="109" t="s">
        <v>31</v>
      </c>
      <c r="B37" s="109" t="s">
        <v>1694</v>
      </c>
      <c r="C37" s="109" t="s">
        <v>1695</v>
      </c>
      <c r="E37" s="115">
        <v>-4000</v>
      </c>
      <c r="G37" s="109" t="s">
        <v>1524</v>
      </c>
      <c r="J37" s="110"/>
      <c r="K37" s="110"/>
    </row>
    <row r="38" spans="1:11">
      <c r="A38" s="109" t="s">
        <v>522</v>
      </c>
      <c r="B38" s="109" t="s">
        <v>1696</v>
      </c>
      <c r="C38" s="109" t="s">
        <v>1697</v>
      </c>
      <c r="D38" s="49">
        <v>2247.09</v>
      </c>
      <c r="E38" s="49"/>
      <c r="G38" s="109" t="s">
        <v>1524</v>
      </c>
      <c r="J38" s="110"/>
      <c r="K38" s="110"/>
    </row>
    <row r="39" spans="1:11">
      <c r="A39" s="109" t="s">
        <v>542</v>
      </c>
      <c r="B39" s="109" t="s">
        <v>1698</v>
      </c>
      <c r="C39" s="109" t="s">
        <v>1699</v>
      </c>
      <c r="E39" s="115">
        <v>-5117</v>
      </c>
      <c r="G39" s="109" t="s">
        <v>1524</v>
      </c>
      <c r="J39" s="110"/>
      <c r="K39" s="110"/>
    </row>
    <row r="40" spans="1:11">
      <c r="A40" s="109" t="s">
        <v>639</v>
      </c>
      <c r="B40" s="109" t="s">
        <v>1700</v>
      </c>
      <c r="C40" s="109" t="s">
        <v>1701</v>
      </c>
      <c r="E40" s="115">
        <v>-1800</v>
      </c>
      <c r="G40" s="109" t="s">
        <v>1524</v>
      </c>
      <c r="K40" s="110"/>
    </row>
    <row r="41" spans="1:11">
      <c r="A41" s="109" t="s">
        <v>1419</v>
      </c>
      <c r="B41" s="109" t="s">
        <v>1702</v>
      </c>
      <c r="C41" s="109" t="s">
        <v>1703</v>
      </c>
      <c r="E41" s="115">
        <v>-1148</v>
      </c>
      <c r="G41" s="109" t="s">
        <v>1524</v>
      </c>
      <c r="J41" s="110"/>
      <c r="K41" s="110"/>
    </row>
    <row r="42" spans="1:11">
      <c r="A42" s="109" t="s">
        <v>1523</v>
      </c>
      <c r="B42" s="109" t="s">
        <v>1704</v>
      </c>
      <c r="C42" s="109" t="s">
        <v>1705</v>
      </c>
      <c r="E42" s="115">
        <v>-7851.18</v>
      </c>
      <c r="G42" s="109" t="s">
        <v>1524</v>
      </c>
      <c r="J42" s="110"/>
      <c r="K42" s="110"/>
    </row>
    <row r="43" spans="1:11">
      <c r="C43" s="110"/>
      <c r="D43" s="100"/>
      <c r="K43" s="110"/>
    </row>
    <row r="44" spans="1:11">
      <c r="C44" s="110"/>
      <c r="D44" s="13"/>
      <c r="E44" s="13"/>
      <c r="J44" s="110"/>
      <c r="K44" s="110"/>
    </row>
    <row r="45" spans="1:11">
      <c r="A45" s="109" t="s">
        <v>1626</v>
      </c>
      <c r="C45" s="110"/>
    </row>
    <row r="46" spans="1:11">
      <c r="A46" s="48"/>
      <c r="B46" s="48"/>
      <c r="C46" s="48" t="s">
        <v>735</v>
      </c>
      <c r="D46" s="48"/>
      <c r="E46" s="115">
        <v>-141287.41</v>
      </c>
      <c r="F46" s="50"/>
      <c r="G46" s="48"/>
    </row>
    <row r="47" spans="1:11">
      <c r="A47" s="64" t="s">
        <v>754</v>
      </c>
      <c r="B47" s="65">
        <v>41995</v>
      </c>
      <c r="C47" s="64" t="s">
        <v>755</v>
      </c>
      <c r="D47" s="66">
        <v>25509</v>
      </c>
      <c r="E47" s="119">
        <v>944.19</v>
      </c>
      <c r="F47" s="55"/>
      <c r="G47" s="63" t="s">
        <v>738</v>
      </c>
    </row>
    <row r="48" spans="1:11">
      <c r="A48" s="64" t="s">
        <v>756</v>
      </c>
      <c r="B48" s="65">
        <v>41996</v>
      </c>
      <c r="C48" s="64" t="s">
        <v>757</v>
      </c>
      <c r="D48" s="66">
        <v>25553</v>
      </c>
      <c r="E48" s="119">
        <v>5000</v>
      </c>
      <c r="F48" s="62"/>
      <c r="G48" s="63" t="s">
        <v>738</v>
      </c>
    </row>
    <row r="49" spans="1:7">
      <c r="A49" s="64" t="s">
        <v>758</v>
      </c>
      <c r="B49" s="65">
        <v>42003</v>
      </c>
      <c r="C49" s="64" t="s">
        <v>759</v>
      </c>
      <c r="D49" s="66">
        <v>25638</v>
      </c>
      <c r="E49" s="119">
        <v>3000</v>
      </c>
      <c r="F49" s="62"/>
      <c r="G49" s="63" t="s">
        <v>738</v>
      </c>
    </row>
    <row r="50" spans="1:7">
      <c r="A50" s="64" t="s">
        <v>773</v>
      </c>
      <c r="B50" s="65">
        <v>42049</v>
      </c>
      <c r="C50" s="64" t="s">
        <v>774</v>
      </c>
      <c r="D50" s="67">
        <v>26205</v>
      </c>
      <c r="E50" s="119">
        <v>2000</v>
      </c>
      <c r="F50" s="62"/>
      <c r="G50" s="64" t="s">
        <v>738</v>
      </c>
    </row>
    <row r="51" spans="1:7">
      <c r="A51" s="109" t="s">
        <v>775</v>
      </c>
      <c r="B51" s="71">
        <v>42067</v>
      </c>
      <c r="C51" s="109" t="s">
        <v>776</v>
      </c>
      <c r="D51" s="72">
        <v>24202</v>
      </c>
      <c r="E51" s="115">
        <v>-3000</v>
      </c>
      <c r="F51" s="62"/>
      <c r="G51" s="109" t="s">
        <v>764</v>
      </c>
    </row>
    <row r="52" spans="1:7">
      <c r="A52" s="7" t="s">
        <v>777</v>
      </c>
      <c r="B52" s="68">
        <v>42503</v>
      </c>
      <c r="C52" s="7" t="s">
        <v>778</v>
      </c>
      <c r="D52" s="69">
        <v>24519</v>
      </c>
      <c r="E52" s="115">
        <v>9777.61</v>
      </c>
      <c r="F52" s="62"/>
      <c r="G52" s="7" t="s">
        <v>738</v>
      </c>
    </row>
    <row r="53" spans="1:7">
      <c r="A53" s="109" t="s">
        <v>781</v>
      </c>
      <c r="B53" s="71">
        <v>42159</v>
      </c>
      <c r="C53" s="109" t="s">
        <v>782</v>
      </c>
      <c r="D53" s="76">
        <v>27464</v>
      </c>
      <c r="E53" s="120">
        <v>2965.8</v>
      </c>
      <c r="F53" s="62"/>
      <c r="G53" s="109" t="s">
        <v>738</v>
      </c>
    </row>
    <row r="54" spans="1:7">
      <c r="A54" s="109" t="s">
        <v>783</v>
      </c>
      <c r="B54" s="71">
        <v>42159</v>
      </c>
      <c r="C54" s="109" t="s">
        <v>782</v>
      </c>
      <c r="D54" s="76">
        <v>27465</v>
      </c>
      <c r="E54" s="120">
        <v>834.2</v>
      </c>
      <c r="F54" s="62"/>
      <c r="G54" s="109" t="s">
        <v>738</v>
      </c>
    </row>
    <row r="55" spans="1:7">
      <c r="A55" s="109" t="s">
        <v>820</v>
      </c>
      <c r="B55" s="71">
        <v>42270</v>
      </c>
      <c r="C55" s="109" t="s">
        <v>819</v>
      </c>
      <c r="D55" s="72">
        <v>29044</v>
      </c>
      <c r="E55" s="115">
        <v>5800</v>
      </c>
      <c r="F55" s="79"/>
      <c r="G55" s="109" t="s">
        <v>738</v>
      </c>
    </row>
    <row r="56" spans="1:7">
      <c r="A56" s="109" t="s">
        <v>823</v>
      </c>
      <c r="B56" s="71">
        <v>42271</v>
      </c>
      <c r="C56" s="109" t="s">
        <v>824</v>
      </c>
      <c r="D56" s="72">
        <v>29072</v>
      </c>
      <c r="E56" s="115">
        <v>8120</v>
      </c>
      <c r="F56" s="79"/>
      <c r="G56" s="109" t="s">
        <v>738</v>
      </c>
    </row>
    <row r="57" spans="1:7">
      <c r="A57" s="109" t="s">
        <v>825</v>
      </c>
      <c r="B57" s="71">
        <v>42275</v>
      </c>
      <c r="C57" s="109" t="s">
        <v>826</v>
      </c>
      <c r="D57" s="72">
        <v>29105</v>
      </c>
      <c r="E57" s="121">
        <v>250</v>
      </c>
      <c r="F57" s="50"/>
      <c r="G57" s="109" t="s">
        <v>738</v>
      </c>
    </row>
    <row r="58" spans="1:7">
      <c r="A58" s="109" t="s">
        <v>830</v>
      </c>
      <c r="B58" s="71">
        <v>42286</v>
      </c>
      <c r="C58" s="109" t="s">
        <v>831</v>
      </c>
      <c r="D58" s="72">
        <v>29336</v>
      </c>
      <c r="E58" s="115">
        <v>1000</v>
      </c>
      <c r="F58" s="50"/>
      <c r="G58" s="109" t="s">
        <v>738</v>
      </c>
    </row>
    <row r="59" spans="1:7">
      <c r="A59" s="109" t="s">
        <v>834</v>
      </c>
      <c r="B59" s="71">
        <v>42296</v>
      </c>
      <c r="C59" s="109" t="s">
        <v>835</v>
      </c>
      <c r="D59" s="72">
        <v>29459</v>
      </c>
      <c r="E59" s="115">
        <v>4500</v>
      </c>
      <c r="F59" s="50"/>
      <c r="G59" s="109" t="s">
        <v>738</v>
      </c>
    </row>
    <row r="60" spans="1:7">
      <c r="A60" s="109" t="s">
        <v>838</v>
      </c>
      <c r="B60" s="71">
        <v>42304</v>
      </c>
      <c r="C60" s="109" t="s">
        <v>839</v>
      </c>
      <c r="D60" s="72">
        <v>29580</v>
      </c>
      <c r="E60" s="115">
        <v>4000</v>
      </c>
      <c r="F60" s="50"/>
      <c r="G60" s="109" t="s">
        <v>738</v>
      </c>
    </row>
    <row r="61" spans="1:7">
      <c r="A61" s="109" t="s">
        <v>736</v>
      </c>
      <c r="B61" s="71">
        <v>42312</v>
      </c>
      <c r="C61" s="109" t="s">
        <v>847</v>
      </c>
      <c r="D61" s="72">
        <v>29664</v>
      </c>
      <c r="E61" s="115">
        <v>10961</v>
      </c>
      <c r="F61" s="79"/>
      <c r="G61" s="109" t="s">
        <v>738</v>
      </c>
    </row>
    <row r="62" spans="1:7">
      <c r="A62" s="7" t="s">
        <v>848</v>
      </c>
      <c r="B62" s="68">
        <v>42314</v>
      </c>
      <c r="C62" s="7" t="s">
        <v>849</v>
      </c>
      <c r="D62" s="69">
        <v>29692</v>
      </c>
      <c r="E62" s="115">
        <v>2000</v>
      </c>
      <c r="F62" s="79"/>
      <c r="G62" s="7" t="s">
        <v>738</v>
      </c>
    </row>
    <row r="63" spans="1:7">
      <c r="A63" s="109" t="s">
        <v>850</v>
      </c>
      <c r="B63" s="71">
        <v>42315</v>
      </c>
      <c r="C63" s="109" t="s">
        <v>851</v>
      </c>
      <c r="D63" s="72">
        <v>29733</v>
      </c>
      <c r="E63" s="115">
        <v>1000</v>
      </c>
      <c r="F63" s="79"/>
      <c r="G63" s="109" t="s">
        <v>738</v>
      </c>
    </row>
    <row r="64" spans="1:7">
      <c r="A64" s="109" t="s">
        <v>852</v>
      </c>
      <c r="B64" s="71">
        <v>42320</v>
      </c>
      <c r="C64" s="109" t="s">
        <v>853</v>
      </c>
      <c r="D64" s="72">
        <v>29792</v>
      </c>
      <c r="E64" s="115">
        <v>10961</v>
      </c>
      <c r="F64" s="79"/>
      <c r="G64" s="109" t="s">
        <v>738</v>
      </c>
    </row>
    <row r="65" spans="1:7">
      <c r="A65" s="109" t="s">
        <v>863</v>
      </c>
      <c r="B65" s="71">
        <v>42324</v>
      </c>
      <c r="C65" s="109" t="s">
        <v>864</v>
      </c>
      <c r="D65" s="72">
        <v>29852</v>
      </c>
      <c r="E65" s="115">
        <v>2000</v>
      </c>
      <c r="F65" s="79"/>
      <c r="G65" s="109" t="s">
        <v>865</v>
      </c>
    </row>
    <row r="66" spans="1:7">
      <c r="A66" s="109" t="s">
        <v>889</v>
      </c>
      <c r="B66" s="71">
        <v>42342</v>
      </c>
      <c r="C66" s="109" t="s">
        <v>890</v>
      </c>
      <c r="D66" s="72">
        <v>30198</v>
      </c>
      <c r="E66" s="115">
        <v>2000</v>
      </c>
      <c r="F66" s="79"/>
      <c r="G66" s="109" t="s">
        <v>738</v>
      </c>
    </row>
    <row r="67" spans="1:7">
      <c r="A67" s="109" t="s">
        <v>891</v>
      </c>
      <c r="B67" s="71">
        <v>42348</v>
      </c>
      <c r="C67" s="109" t="s">
        <v>892</v>
      </c>
      <c r="D67" s="72">
        <v>30278</v>
      </c>
      <c r="E67" s="115">
        <v>2183.63</v>
      </c>
      <c r="F67" s="79"/>
      <c r="G67" s="109" t="s">
        <v>738</v>
      </c>
    </row>
    <row r="68" spans="1:7">
      <c r="A68" s="109" t="s">
        <v>919</v>
      </c>
      <c r="B68" s="71">
        <v>42366</v>
      </c>
      <c r="C68" s="109" t="s">
        <v>920</v>
      </c>
      <c r="D68" s="72">
        <v>30585</v>
      </c>
      <c r="E68" s="115">
        <v>3030.01</v>
      </c>
      <c r="F68" s="114"/>
      <c r="G68" s="109" t="s">
        <v>738</v>
      </c>
    </row>
    <row r="69" spans="1:7">
      <c r="A69" s="109" t="s">
        <v>950</v>
      </c>
      <c r="B69" s="71">
        <v>42397</v>
      </c>
      <c r="C69" s="109" t="s">
        <v>951</v>
      </c>
      <c r="D69" s="72">
        <v>31102</v>
      </c>
      <c r="E69" s="115">
        <v>5000</v>
      </c>
      <c r="F69" s="81"/>
      <c r="G69" s="109" t="s">
        <v>738</v>
      </c>
    </row>
    <row r="70" spans="1:7">
      <c r="A70" s="109" t="s">
        <v>955</v>
      </c>
      <c r="B70" s="71">
        <v>42399</v>
      </c>
      <c r="C70" s="109" t="s">
        <v>956</v>
      </c>
      <c r="D70" s="72">
        <v>31134</v>
      </c>
      <c r="E70" s="115">
        <v>20000</v>
      </c>
      <c r="F70" s="81"/>
      <c r="G70" s="109" t="s">
        <v>738</v>
      </c>
    </row>
    <row r="71" spans="1:7">
      <c r="A71" s="109" t="s">
        <v>961</v>
      </c>
      <c r="B71" s="71">
        <v>42402</v>
      </c>
      <c r="C71" s="109" t="s">
        <v>962</v>
      </c>
      <c r="D71" s="72">
        <v>31191</v>
      </c>
      <c r="E71" s="121">
        <v>8</v>
      </c>
      <c r="F71" s="81"/>
      <c r="G71" s="109" t="s">
        <v>865</v>
      </c>
    </row>
    <row r="72" spans="1:7">
      <c r="A72" s="109" t="s">
        <v>963</v>
      </c>
      <c r="B72" s="71">
        <v>42404</v>
      </c>
      <c r="C72" s="109" t="s">
        <v>964</v>
      </c>
      <c r="D72" s="72">
        <v>31215</v>
      </c>
      <c r="E72" s="115">
        <v>5000</v>
      </c>
      <c r="F72" s="81"/>
      <c r="G72" s="109" t="s">
        <v>738</v>
      </c>
    </row>
    <row r="73" spans="1:7">
      <c r="A73" s="109" t="s">
        <v>965</v>
      </c>
      <c r="B73" s="71">
        <v>42404</v>
      </c>
      <c r="C73" s="109" t="s">
        <v>966</v>
      </c>
      <c r="D73" s="72">
        <v>31225</v>
      </c>
      <c r="E73" s="115">
        <v>3000</v>
      </c>
      <c r="F73" s="81"/>
      <c r="G73" s="109" t="s">
        <v>738</v>
      </c>
    </row>
    <row r="74" spans="1:7">
      <c r="A74" s="109" t="s">
        <v>967</v>
      </c>
      <c r="B74" s="71">
        <v>42410</v>
      </c>
      <c r="C74" s="109" t="s">
        <v>968</v>
      </c>
      <c r="D74" s="72">
        <v>31288</v>
      </c>
      <c r="E74" s="115">
        <v>200000</v>
      </c>
      <c r="F74" s="81"/>
      <c r="G74" s="109" t="s">
        <v>738</v>
      </c>
    </row>
    <row r="75" spans="1:7">
      <c r="A75" s="109" t="s">
        <v>969</v>
      </c>
      <c r="B75" s="71">
        <v>42410</v>
      </c>
      <c r="C75" s="109" t="s">
        <v>968</v>
      </c>
      <c r="D75" s="72">
        <v>31289</v>
      </c>
      <c r="E75" s="121">
        <v>11000</v>
      </c>
      <c r="F75" s="81"/>
      <c r="G75" s="109" t="s">
        <v>738</v>
      </c>
    </row>
    <row r="76" spans="1:7">
      <c r="A76" s="109" t="s">
        <v>970</v>
      </c>
      <c r="B76" s="71">
        <v>42412</v>
      </c>
      <c r="C76" s="109" t="s">
        <v>971</v>
      </c>
      <c r="D76" s="72">
        <v>31334</v>
      </c>
      <c r="E76" s="121">
        <v>10000</v>
      </c>
      <c r="F76" s="81"/>
      <c r="G76" s="109" t="s">
        <v>738</v>
      </c>
    </row>
    <row r="77" spans="1:7">
      <c r="A77" s="109" t="s">
        <v>989</v>
      </c>
      <c r="B77" s="71">
        <v>42429</v>
      </c>
      <c r="C77" s="109" t="s">
        <v>990</v>
      </c>
      <c r="D77" s="72">
        <v>31598</v>
      </c>
      <c r="E77" s="121">
        <v>1000</v>
      </c>
      <c r="F77" s="81"/>
      <c r="G77" s="109" t="s">
        <v>738</v>
      </c>
    </row>
    <row r="78" spans="1:7">
      <c r="A78" s="109" t="s">
        <v>993</v>
      </c>
      <c r="B78" s="71">
        <v>42430</v>
      </c>
      <c r="C78" s="109" t="s">
        <v>994</v>
      </c>
      <c r="D78" s="72">
        <v>31622</v>
      </c>
      <c r="E78" s="121">
        <v>20000</v>
      </c>
      <c r="F78" s="81">
        <v>43</v>
      </c>
      <c r="G78" s="109" t="s">
        <v>738</v>
      </c>
    </row>
    <row r="79" spans="1:7">
      <c r="A79" s="109" t="s">
        <v>997</v>
      </c>
      <c r="B79" s="71">
        <v>42433</v>
      </c>
      <c r="C79" s="109" t="s">
        <v>998</v>
      </c>
      <c r="D79" s="72">
        <v>31665</v>
      </c>
      <c r="E79" s="121">
        <v>15000</v>
      </c>
      <c r="F79" s="81"/>
      <c r="G79" s="109" t="s">
        <v>738</v>
      </c>
    </row>
    <row r="80" spans="1:7">
      <c r="A80" s="109" t="s">
        <v>999</v>
      </c>
      <c r="B80" s="71">
        <v>42434</v>
      </c>
      <c r="C80" s="109" t="s">
        <v>1000</v>
      </c>
      <c r="D80" s="72">
        <v>31688</v>
      </c>
      <c r="E80" s="121">
        <v>10000</v>
      </c>
      <c r="F80" s="81">
        <v>50</v>
      </c>
      <c r="G80" s="109" t="s">
        <v>738</v>
      </c>
    </row>
    <row r="81" spans="1:9">
      <c r="A81" s="109" t="s">
        <v>1012</v>
      </c>
      <c r="B81" s="71">
        <v>42448</v>
      </c>
      <c r="C81" s="109" t="s">
        <v>1013</v>
      </c>
      <c r="D81" s="72">
        <v>31909</v>
      </c>
      <c r="E81" s="121">
        <v>14000</v>
      </c>
      <c r="F81" s="81"/>
      <c r="G81" s="109" t="s">
        <v>738</v>
      </c>
    </row>
    <row r="82" spans="1:9">
      <c r="A82" s="109" t="s">
        <v>739</v>
      </c>
      <c r="B82" s="71">
        <v>42452</v>
      </c>
      <c r="C82" s="109" t="s">
        <v>1014</v>
      </c>
      <c r="D82" s="72">
        <v>31941</v>
      </c>
      <c r="E82" s="121">
        <v>1000</v>
      </c>
      <c r="F82" s="81"/>
      <c r="G82" s="109" t="s">
        <v>738</v>
      </c>
    </row>
    <row r="83" spans="1:9">
      <c r="A83" s="109" t="s">
        <v>1017</v>
      </c>
      <c r="B83" s="71">
        <v>42458</v>
      </c>
      <c r="C83" s="109" t="s">
        <v>1018</v>
      </c>
      <c r="D83" s="72">
        <v>32016</v>
      </c>
      <c r="E83" s="115">
        <v>8537</v>
      </c>
      <c r="F83" s="81"/>
      <c r="G83" s="109" t="s">
        <v>738</v>
      </c>
      <c r="H83" s="7"/>
      <c r="I83" s="122">
        <f>27.03-13.33</f>
        <v>13.700000000000001</v>
      </c>
    </row>
    <row r="84" spans="1:9">
      <c r="A84" s="109" t="s">
        <v>1032</v>
      </c>
      <c r="B84" s="71">
        <v>42472</v>
      </c>
      <c r="C84" s="109" t="s">
        <v>1033</v>
      </c>
      <c r="D84" s="72">
        <v>32261</v>
      </c>
      <c r="E84" s="121">
        <v>8537</v>
      </c>
      <c r="F84" s="81"/>
      <c r="G84" s="109" t="s">
        <v>738</v>
      </c>
    </row>
    <row r="85" spans="1:9">
      <c r="A85" s="109" t="s">
        <v>1045</v>
      </c>
      <c r="B85" s="71">
        <v>42488</v>
      </c>
      <c r="C85" s="109" t="s">
        <v>1046</v>
      </c>
      <c r="D85" s="72">
        <v>32477</v>
      </c>
      <c r="E85" s="121">
        <v>500</v>
      </c>
      <c r="F85" s="81"/>
      <c r="G85" s="109" t="s">
        <v>738</v>
      </c>
    </row>
    <row r="86" spans="1:9">
      <c r="A86" s="109" t="s">
        <v>1049</v>
      </c>
      <c r="B86" s="71">
        <v>42490</v>
      </c>
      <c r="C86" s="109" t="s">
        <v>1050</v>
      </c>
      <c r="D86" s="72">
        <v>32539</v>
      </c>
      <c r="E86" s="121">
        <v>20000</v>
      </c>
      <c r="F86" s="81"/>
      <c r="G86" s="109" t="s">
        <v>738</v>
      </c>
    </row>
    <row r="87" spans="1:9">
      <c r="A87" s="109" t="s">
        <v>1099</v>
      </c>
      <c r="B87" s="71">
        <v>42492</v>
      </c>
      <c r="C87" s="109" t="s">
        <v>1046</v>
      </c>
      <c r="D87" s="72">
        <v>32578</v>
      </c>
      <c r="E87" s="121">
        <v>4500</v>
      </c>
      <c r="F87" s="81"/>
      <c r="G87" s="109" t="s">
        <v>738</v>
      </c>
    </row>
    <row r="88" spans="1:9">
      <c r="A88" s="109" t="s">
        <v>1107</v>
      </c>
      <c r="B88" s="71">
        <v>42502</v>
      </c>
      <c r="C88" s="109" t="s">
        <v>1108</v>
      </c>
      <c r="D88" s="72">
        <v>32724</v>
      </c>
      <c r="E88" s="121">
        <v>500</v>
      </c>
      <c r="F88" s="81"/>
      <c r="G88" s="109" t="s">
        <v>738</v>
      </c>
    </row>
    <row r="89" spans="1:9">
      <c r="A89" s="109" t="s">
        <v>1109</v>
      </c>
      <c r="B89" s="71">
        <v>42502</v>
      </c>
      <c r="C89" s="109" t="s">
        <v>1110</v>
      </c>
      <c r="D89" s="72">
        <v>32738</v>
      </c>
      <c r="E89" s="121">
        <v>20000</v>
      </c>
      <c r="F89" s="81"/>
      <c r="G89" s="109" t="s">
        <v>738</v>
      </c>
    </row>
    <row r="90" spans="1:9">
      <c r="A90" s="109" t="s">
        <v>1111</v>
      </c>
      <c r="B90" s="71">
        <v>42509</v>
      </c>
      <c r="C90" s="109" t="s">
        <v>1112</v>
      </c>
      <c r="D90" s="72">
        <v>32828</v>
      </c>
      <c r="E90" s="121">
        <v>20000</v>
      </c>
      <c r="F90" s="81"/>
      <c r="G90" s="109" t="s">
        <v>738</v>
      </c>
    </row>
    <row r="91" spans="1:9">
      <c r="A91" s="109" t="s">
        <v>1121</v>
      </c>
      <c r="B91" s="71">
        <v>42515</v>
      </c>
      <c r="C91" s="109" t="s">
        <v>1122</v>
      </c>
      <c r="D91" s="72">
        <v>32960</v>
      </c>
      <c r="E91" s="121">
        <v>1547</v>
      </c>
      <c r="F91" s="81"/>
      <c r="G91" s="109" t="s">
        <v>865</v>
      </c>
    </row>
    <row r="92" spans="1:9">
      <c r="A92" s="109" t="s">
        <v>1123</v>
      </c>
      <c r="B92" s="71">
        <v>42516</v>
      </c>
      <c r="C92" s="109" t="s">
        <v>1124</v>
      </c>
      <c r="D92" s="72">
        <v>32974</v>
      </c>
      <c r="E92" s="121">
        <v>1500</v>
      </c>
      <c r="F92" s="81"/>
      <c r="G92" s="109" t="s">
        <v>738</v>
      </c>
    </row>
    <row r="93" spans="1:9">
      <c r="A93" s="109" t="s">
        <v>1127</v>
      </c>
      <c r="B93" s="71">
        <v>42517</v>
      </c>
      <c r="C93" s="109" t="s">
        <v>1128</v>
      </c>
      <c r="D93" s="72">
        <v>32992</v>
      </c>
      <c r="E93" s="121">
        <v>20000</v>
      </c>
      <c r="F93" s="81"/>
      <c r="G93" s="109" t="s">
        <v>738</v>
      </c>
    </row>
    <row r="94" spans="1:9">
      <c r="A94" s="109" t="s">
        <v>1129</v>
      </c>
      <c r="B94" s="71">
        <v>42521</v>
      </c>
      <c r="C94" s="109" t="s">
        <v>1130</v>
      </c>
      <c r="D94" s="72">
        <v>33073</v>
      </c>
      <c r="E94" s="121">
        <v>5000</v>
      </c>
      <c r="F94" s="81"/>
      <c r="G94" s="109" t="s">
        <v>738</v>
      </c>
    </row>
    <row r="95" spans="1:9">
      <c r="A95" s="109" t="s">
        <v>1138</v>
      </c>
      <c r="B95" s="71">
        <v>42533</v>
      </c>
      <c r="C95" s="109" t="s">
        <v>1139</v>
      </c>
      <c r="D95" s="72">
        <v>33270</v>
      </c>
      <c r="E95" s="121">
        <v>1000</v>
      </c>
      <c r="F95" s="85"/>
      <c r="G95" s="109" t="s">
        <v>738</v>
      </c>
    </row>
    <row r="96" spans="1:9">
      <c r="A96" s="109" t="s">
        <v>1140</v>
      </c>
      <c r="B96" s="71">
        <v>42538</v>
      </c>
      <c r="C96" s="109" t="s">
        <v>1000</v>
      </c>
      <c r="D96" s="72">
        <v>33379</v>
      </c>
      <c r="E96" s="121">
        <v>100000</v>
      </c>
      <c r="F96" s="85">
        <v>50</v>
      </c>
      <c r="G96" s="109" t="s">
        <v>738</v>
      </c>
    </row>
    <row r="97" spans="1:9">
      <c r="A97" s="109" t="s">
        <v>1161</v>
      </c>
      <c r="B97" s="71">
        <v>42558</v>
      </c>
      <c r="C97" s="109" t="s">
        <v>1162</v>
      </c>
      <c r="D97" s="72">
        <v>33741</v>
      </c>
      <c r="E97" s="126">
        <v>230000</v>
      </c>
      <c r="F97" s="85"/>
      <c r="G97" s="109" t="s">
        <v>738</v>
      </c>
    </row>
    <row r="98" spans="1:9">
      <c r="A98" s="109" t="s">
        <v>1163</v>
      </c>
      <c r="B98" s="71">
        <v>42560</v>
      </c>
      <c r="C98" s="109" t="s">
        <v>1164</v>
      </c>
      <c r="D98" s="72">
        <v>33770</v>
      </c>
      <c r="E98" s="121">
        <v>3000</v>
      </c>
      <c r="F98" s="85"/>
      <c r="G98" s="109" t="s">
        <v>738</v>
      </c>
    </row>
    <row r="99" spans="1:9">
      <c r="A99" s="109" t="s">
        <v>1165</v>
      </c>
      <c r="B99" s="71">
        <v>42566</v>
      </c>
      <c r="C99" s="109" t="s">
        <v>1166</v>
      </c>
      <c r="D99" s="72">
        <v>33860</v>
      </c>
      <c r="E99" s="121">
        <v>5000</v>
      </c>
      <c r="F99" s="81"/>
      <c r="G99" s="109" t="s">
        <v>738</v>
      </c>
    </row>
    <row r="100" spans="1:9">
      <c r="A100" s="109" t="s">
        <v>1169</v>
      </c>
      <c r="B100" s="71">
        <v>42573</v>
      </c>
      <c r="C100" s="109" t="s">
        <v>1170</v>
      </c>
      <c r="D100" s="72">
        <v>33974</v>
      </c>
      <c r="E100" s="121">
        <v>5000</v>
      </c>
      <c r="F100" s="81"/>
      <c r="G100" s="109" t="s">
        <v>865</v>
      </c>
    </row>
    <row r="101" spans="1:9">
      <c r="A101" s="109" t="s">
        <v>1180</v>
      </c>
      <c r="B101" s="71">
        <v>42577</v>
      </c>
      <c r="C101" s="109" t="s">
        <v>1181</v>
      </c>
      <c r="D101" s="72">
        <v>34030</v>
      </c>
      <c r="E101" s="121">
        <v>1000</v>
      </c>
      <c r="F101" s="81"/>
      <c r="G101" s="109" t="s">
        <v>738</v>
      </c>
    </row>
    <row r="102" spans="1:9">
      <c r="A102" s="109" t="s">
        <v>1182</v>
      </c>
      <c r="B102" s="71">
        <v>42578</v>
      </c>
      <c r="C102" s="109" t="s">
        <v>1183</v>
      </c>
      <c r="D102" s="72">
        <v>34065</v>
      </c>
      <c r="E102" s="125">
        <v>175</v>
      </c>
      <c r="F102" s="81"/>
      <c r="G102" s="109" t="s">
        <v>738</v>
      </c>
    </row>
    <row r="103" spans="1:9">
      <c r="A103" s="109" t="s">
        <v>1188</v>
      </c>
      <c r="B103" s="71">
        <v>42580</v>
      </c>
      <c r="C103" s="109" t="s">
        <v>1189</v>
      </c>
      <c r="D103" s="72">
        <v>34090</v>
      </c>
      <c r="E103" s="121">
        <v>1000</v>
      </c>
      <c r="F103" s="81"/>
      <c r="G103" s="109" t="s">
        <v>738</v>
      </c>
    </row>
    <row r="104" spans="1:9">
      <c r="A104" s="109" t="s">
        <v>1199</v>
      </c>
      <c r="B104" s="71">
        <v>42582</v>
      </c>
      <c r="C104" s="109" t="s">
        <v>1162</v>
      </c>
      <c r="D104" s="72">
        <v>34138</v>
      </c>
      <c r="E104" s="129">
        <v>100000</v>
      </c>
      <c r="F104" s="81"/>
      <c r="G104" s="109" t="s">
        <v>738</v>
      </c>
    </row>
    <row r="105" spans="1:9">
      <c r="A105" s="109" t="s">
        <v>1200</v>
      </c>
      <c r="B105" s="71">
        <v>42582</v>
      </c>
      <c r="C105" s="109" t="s">
        <v>1201</v>
      </c>
      <c r="D105" s="72">
        <v>34140</v>
      </c>
      <c r="E105" s="121">
        <v>20000</v>
      </c>
      <c r="F105" s="81">
        <v>45</v>
      </c>
      <c r="G105" s="109" t="s">
        <v>738</v>
      </c>
    </row>
    <row r="106" spans="1:9">
      <c r="A106" s="109" t="s">
        <v>1204</v>
      </c>
      <c r="B106" s="71">
        <v>42584</v>
      </c>
      <c r="C106" s="109" t="s">
        <v>1205</v>
      </c>
      <c r="D106" s="72">
        <v>34200</v>
      </c>
      <c r="E106" s="121">
        <v>10000</v>
      </c>
      <c r="F106" s="81"/>
      <c r="G106" s="109" t="s">
        <v>738</v>
      </c>
    </row>
    <row r="107" spans="1:9">
      <c r="A107" s="109" t="s">
        <v>1208</v>
      </c>
      <c r="B107" s="71">
        <v>42587</v>
      </c>
      <c r="C107" s="109" t="s">
        <v>1209</v>
      </c>
      <c r="D107" s="72">
        <v>34270</v>
      </c>
      <c r="E107" s="121">
        <v>2000</v>
      </c>
      <c r="F107" s="81"/>
      <c r="G107" s="109" t="s">
        <v>738</v>
      </c>
    </row>
    <row r="108" spans="1:9">
      <c r="A108" s="109" t="s">
        <v>1214</v>
      </c>
      <c r="B108" s="71">
        <v>42592</v>
      </c>
      <c r="C108" s="109" t="s">
        <v>1215</v>
      </c>
      <c r="D108" s="72">
        <v>34330</v>
      </c>
      <c r="E108" s="126">
        <v>7000</v>
      </c>
      <c r="F108" s="81"/>
      <c r="G108" s="109" t="s">
        <v>738</v>
      </c>
    </row>
    <row r="109" spans="1:9">
      <c r="A109" s="109" t="s">
        <v>1216</v>
      </c>
      <c r="B109" s="71">
        <v>42595</v>
      </c>
      <c r="C109" s="109" t="s">
        <v>1217</v>
      </c>
      <c r="D109" s="72">
        <v>34386</v>
      </c>
      <c r="E109" s="125">
        <v>200000</v>
      </c>
      <c r="F109" s="81"/>
      <c r="G109" s="109" t="s">
        <v>738</v>
      </c>
    </row>
    <row r="110" spans="1:9">
      <c r="A110" s="109" t="s">
        <v>1228</v>
      </c>
      <c r="B110" s="71">
        <v>42612</v>
      </c>
      <c r="C110" s="109" t="s">
        <v>1229</v>
      </c>
      <c r="D110" s="72">
        <v>34685</v>
      </c>
      <c r="E110" s="125">
        <v>20000</v>
      </c>
      <c r="F110" s="81"/>
      <c r="G110" s="109" t="s">
        <v>738</v>
      </c>
    </row>
    <row r="111" spans="1:9">
      <c r="A111" s="109" t="s">
        <v>804</v>
      </c>
      <c r="B111" s="71">
        <v>42245</v>
      </c>
      <c r="C111" s="109" t="s">
        <v>805</v>
      </c>
      <c r="D111" s="72">
        <v>28679</v>
      </c>
      <c r="E111" s="121">
        <f>14152.12-12200.1</f>
        <v>1952.0200000000004</v>
      </c>
      <c r="F111" s="81"/>
      <c r="G111" s="109" t="s">
        <v>738</v>
      </c>
      <c r="I111" s="123">
        <v>-5.98</v>
      </c>
    </row>
    <row r="112" spans="1:9">
      <c r="A112" s="109" t="s">
        <v>1239</v>
      </c>
      <c r="B112" s="71">
        <v>42618</v>
      </c>
      <c r="C112" s="109" t="s">
        <v>1240</v>
      </c>
      <c r="D112" s="72">
        <v>34799</v>
      </c>
      <c r="E112" s="130">
        <v>5000</v>
      </c>
      <c r="F112" s="81"/>
      <c r="G112" s="109" t="s">
        <v>738</v>
      </c>
    </row>
    <row r="113" spans="1:9">
      <c r="A113" s="109" t="s">
        <v>1241</v>
      </c>
      <c r="B113" s="71">
        <v>42618</v>
      </c>
      <c r="C113" s="109" t="s">
        <v>1242</v>
      </c>
      <c r="D113" s="72">
        <v>34804</v>
      </c>
      <c r="E113" s="130">
        <v>5000</v>
      </c>
      <c r="F113" s="81"/>
      <c r="G113" s="109" t="s">
        <v>738</v>
      </c>
    </row>
    <row r="114" spans="1:9">
      <c r="A114" s="109" t="s">
        <v>1248</v>
      </c>
      <c r="B114" s="71">
        <v>42622</v>
      </c>
      <c r="C114" s="109" t="s">
        <v>812</v>
      </c>
      <c r="D114" s="72">
        <v>34879</v>
      </c>
      <c r="E114" s="125">
        <v>5000</v>
      </c>
      <c r="F114" s="81"/>
      <c r="G114" s="109" t="s">
        <v>738</v>
      </c>
      <c r="H114" s="7"/>
    </row>
    <row r="115" spans="1:9">
      <c r="A115" s="109" t="s">
        <v>1254</v>
      </c>
      <c r="B115" s="71">
        <v>42632</v>
      </c>
      <c r="C115" s="109" t="s">
        <v>1255</v>
      </c>
      <c r="D115" s="72">
        <v>34966</v>
      </c>
      <c r="E115" s="125">
        <v>1000</v>
      </c>
      <c r="F115" s="81"/>
      <c r="G115" s="109" t="s">
        <v>738</v>
      </c>
      <c r="H115" s="7"/>
      <c r="I115" s="143">
        <v>10</v>
      </c>
    </row>
    <row r="116" spans="1:9">
      <c r="A116" s="109" t="s">
        <v>1256</v>
      </c>
      <c r="B116" s="71">
        <v>42633</v>
      </c>
      <c r="C116" s="109" t="s">
        <v>1257</v>
      </c>
      <c r="D116" s="72">
        <v>34982</v>
      </c>
      <c r="E116" s="126">
        <v>10000</v>
      </c>
      <c r="F116" s="81"/>
      <c r="G116" s="109" t="s">
        <v>738</v>
      </c>
    </row>
    <row r="117" spans="1:9">
      <c r="A117" s="109" t="s">
        <v>1258</v>
      </c>
      <c r="B117" s="71">
        <v>42633</v>
      </c>
      <c r="C117" s="109" t="s">
        <v>1259</v>
      </c>
      <c r="D117" s="72">
        <v>34985</v>
      </c>
      <c r="E117" s="126">
        <v>1000</v>
      </c>
      <c r="F117" s="81"/>
      <c r="G117" s="109" t="s">
        <v>738</v>
      </c>
    </row>
    <row r="118" spans="1:9">
      <c r="A118" s="109" t="s">
        <v>1264</v>
      </c>
      <c r="B118" s="71">
        <v>42634</v>
      </c>
      <c r="C118" s="109" t="s">
        <v>1265</v>
      </c>
      <c r="D118" s="72">
        <v>35006</v>
      </c>
      <c r="E118" s="131">
        <v>7</v>
      </c>
      <c r="F118" s="81"/>
      <c r="G118" s="109" t="s">
        <v>738</v>
      </c>
    </row>
    <row r="119" spans="1:9">
      <c r="A119" s="109" t="s">
        <v>1267</v>
      </c>
      <c r="B119" s="71">
        <v>42634</v>
      </c>
      <c r="C119" s="109" t="s">
        <v>1268</v>
      </c>
      <c r="D119" s="72">
        <v>35020</v>
      </c>
      <c r="E119" s="126">
        <v>1000</v>
      </c>
      <c r="F119" s="81"/>
      <c r="G119" s="109" t="s">
        <v>738</v>
      </c>
    </row>
    <row r="120" spans="1:9">
      <c r="A120" s="109" t="s">
        <v>1271</v>
      </c>
      <c r="B120" s="71">
        <v>42637</v>
      </c>
      <c r="C120" s="109" t="s">
        <v>1217</v>
      </c>
      <c r="D120" s="72">
        <v>35070</v>
      </c>
      <c r="E120" s="126">
        <v>34000</v>
      </c>
      <c r="F120" s="81"/>
      <c r="G120" s="109" t="s">
        <v>738</v>
      </c>
    </row>
    <row r="121" spans="1:9">
      <c r="A121" s="109" t="s">
        <v>1272</v>
      </c>
      <c r="B121" s="71">
        <v>42638</v>
      </c>
      <c r="C121" s="109" t="s">
        <v>1273</v>
      </c>
      <c r="D121" s="72">
        <v>35077</v>
      </c>
      <c r="E121" s="129">
        <v>1000</v>
      </c>
      <c r="F121" s="81">
        <v>31</v>
      </c>
      <c r="G121" s="109" t="s">
        <v>738</v>
      </c>
    </row>
    <row r="122" spans="1:9">
      <c r="A122" s="109" t="s">
        <v>1280</v>
      </c>
      <c r="B122" s="71">
        <v>42643</v>
      </c>
      <c r="C122" s="109" t="s">
        <v>1281</v>
      </c>
      <c r="D122" s="72">
        <v>35198</v>
      </c>
      <c r="E122" s="129">
        <v>5000</v>
      </c>
      <c r="F122" s="81">
        <v>33</v>
      </c>
      <c r="G122" s="109" t="s">
        <v>738</v>
      </c>
    </row>
    <row r="123" spans="1:9">
      <c r="A123" s="109" t="s">
        <v>1282</v>
      </c>
      <c r="B123" s="71">
        <v>42643</v>
      </c>
      <c r="C123" s="109" t="s">
        <v>829</v>
      </c>
      <c r="D123" s="72">
        <v>35209</v>
      </c>
      <c r="E123" s="130">
        <v>50000</v>
      </c>
      <c r="F123" s="85"/>
      <c r="G123" s="109" t="s">
        <v>738</v>
      </c>
    </row>
    <row r="124" spans="1:9">
      <c r="A124" s="109" t="s">
        <v>1299</v>
      </c>
      <c r="B124" s="71">
        <v>42646</v>
      </c>
      <c r="C124" s="109" t="s">
        <v>1300</v>
      </c>
      <c r="D124" s="72">
        <v>35255</v>
      </c>
      <c r="E124" s="129">
        <v>5000</v>
      </c>
      <c r="F124" s="81"/>
      <c r="G124" s="109" t="s">
        <v>738</v>
      </c>
    </row>
    <row r="125" spans="1:9">
      <c r="A125" s="109" t="s">
        <v>1307</v>
      </c>
      <c r="B125" s="71">
        <v>42650</v>
      </c>
      <c r="C125" s="109" t="s">
        <v>1308</v>
      </c>
      <c r="D125" s="72">
        <v>35354</v>
      </c>
      <c r="E125" s="129">
        <v>2000</v>
      </c>
      <c r="F125" s="81"/>
      <c r="G125" s="109" t="s">
        <v>738</v>
      </c>
    </row>
    <row r="126" spans="1:9">
      <c r="A126" s="109" t="s">
        <v>1442</v>
      </c>
      <c r="B126" s="71">
        <v>43026</v>
      </c>
      <c r="C126" s="109" t="s">
        <v>1443</v>
      </c>
      <c r="D126" s="109">
        <v>35499</v>
      </c>
      <c r="E126" s="129">
        <v>1000</v>
      </c>
      <c r="F126" s="81">
        <v>9</v>
      </c>
      <c r="G126" s="109" t="s">
        <v>738</v>
      </c>
    </row>
    <row r="127" spans="1:9">
      <c r="A127" s="109" t="s">
        <v>1322</v>
      </c>
      <c r="B127" s="71">
        <v>42671</v>
      </c>
      <c r="C127" s="109" t="s">
        <v>1323</v>
      </c>
      <c r="D127" s="72">
        <v>35707</v>
      </c>
      <c r="E127" s="129">
        <v>10000</v>
      </c>
      <c r="F127" s="81">
        <v>37</v>
      </c>
      <c r="G127" s="109" t="s">
        <v>738</v>
      </c>
    </row>
    <row r="128" spans="1:9">
      <c r="A128" s="109" t="s">
        <v>1226</v>
      </c>
      <c r="B128" s="71">
        <v>42674</v>
      </c>
      <c r="C128" s="109" t="s">
        <v>1323</v>
      </c>
      <c r="D128" s="72">
        <v>35735</v>
      </c>
      <c r="E128" s="129">
        <v>90000</v>
      </c>
      <c r="F128" s="81">
        <v>37</v>
      </c>
      <c r="G128" s="109" t="s">
        <v>738</v>
      </c>
    </row>
    <row r="129" spans="1:9">
      <c r="A129" s="109" t="s">
        <v>1152</v>
      </c>
      <c r="B129" s="71">
        <v>42674</v>
      </c>
      <c r="C129" s="109" t="s">
        <v>1323</v>
      </c>
      <c r="D129" s="72">
        <v>35754</v>
      </c>
      <c r="E129" s="129">
        <v>99000</v>
      </c>
      <c r="F129" s="81">
        <v>37</v>
      </c>
      <c r="G129" s="109" t="s">
        <v>738</v>
      </c>
    </row>
    <row r="130" spans="1:9">
      <c r="A130" s="109" t="s">
        <v>1450</v>
      </c>
      <c r="B130" s="71">
        <v>42675</v>
      </c>
      <c r="C130" s="109" t="s">
        <v>1451</v>
      </c>
      <c r="D130" s="72">
        <v>35802</v>
      </c>
      <c r="E130" s="130">
        <v>50000</v>
      </c>
      <c r="F130" s="98"/>
      <c r="G130" s="109" t="s">
        <v>738</v>
      </c>
    </row>
    <row r="131" spans="1:9">
      <c r="A131" s="109" t="s">
        <v>1452</v>
      </c>
      <c r="B131" s="71">
        <v>42675</v>
      </c>
      <c r="C131" s="109" t="s">
        <v>1453</v>
      </c>
      <c r="D131" s="72">
        <v>35812</v>
      </c>
      <c r="E131" s="130">
        <v>29600</v>
      </c>
      <c r="F131" s="98"/>
      <c r="G131" s="109" t="s">
        <v>738</v>
      </c>
    </row>
    <row r="132" spans="1:9">
      <c r="A132" s="109" t="s">
        <v>1454</v>
      </c>
      <c r="B132" s="71">
        <v>42676</v>
      </c>
      <c r="C132" s="109" t="s">
        <v>1455</v>
      </c>
      <c r="D132" s="72">
        <v>35815</v>
      </c>
      <c r="E132" s="133">
        <v>5000</v>
      </c>
      <c r="F132" s="98">
        <v>20</v>
      </c>
      <c r="G132" s="109" t="s">
        <v>738</v>
      </c>
    </row>
    <row r="133" spans="1:9">
      <c r="A133" s="109" t="s">
        <v>781</v>
      </c>
      <c r="B133" s="71">
        <v>42677</v>
      </c>
      <c r="C133" s="109" t="s">
        <v>1456</v>
      </c>
      <c r="D133" s="72">
        <v>35839</v>
      </c>
      <c r="E133" s="130">
        <v>10000</v>
      </c>
      <c r="F133" s="98"/>
      <c r="G133" s="109" t="s">
        <v>865</v>
      </c>
    </row>
    <row r="134" spans="1:9">
      <c r="A134" s="109" t="s">
        <v>1457</v>
      </c>
      <c r="B134" s="71">
        <v>42679</v>
      </c>
      <c r="C134" s="109" t="s">
        <v>1458</v>
      </c>
      <c r="D134" s="72">
        <v>35875</v>
      </c>
      <c r="E134" s="129">
        <v>20000</v>
      </c>
      <c r="F134" s="114"/>
      <c r="G134" s="109" t="s">
        <v>738</v>
      </c>
    </row>
    <row r="135" spans="1:9">
      <c r="A135" s="109" t="s">
        <v>1459</v>
      </c>
      <c r="B135" s="71">
        <v>42679</v>
      </c>
      <c r="C135" s="109" t="s">
        <v>1460</v>
      </c>
      <c r="D135" s="72">
        <v>35879</v>
      </c>
      <c r="E135" s="133">
        <v>5000</v>
      </c>
      <c r="F135" s="114">
        <v>39</v>
      </c>
      <c r="G135" s="109" t="s">
        <v>865</v>
      </c>
    </row>
    <row r="136" spans="1:9">
      <c r="A136" s="109" t="s">
        <v>1463</v>
      </c>
      <c r="B136" s="71">
        <v>42682</v>
      </c>
      <c r="C136" s="109" t="s">
        <v>1464</v>
      </c>
      <c r="D136" s="72">
        <v>35911</v>
      </c>
      <c r="E136" s="130">
        <v>182000</v>
      </c>
      <c r="F136" s="114"/>
      <c r="G136" s="109" t="s">
        <v>738</v>
      </c>
    </row>
    <row r="137" spans="1:9">
      <c r="A137" s="109" t="s">
        <v>1469</v>
      </c>
      <c r="B137" s="71">
        <v>42689</v>
      </c>
      <c r="C137" s="109" t="s">
        <v>1470</v>
      </c>
      <c r="D137" s="72">
        <v>36051</v>
      </c>
      <c r="E137" s="129">
        <v>1000</v>
      </c>
      <c r="F137" s="114"/>
      <c r="G137" s="109" t="s">
        <v>738</v>
      </c>
    </row>
    <row r="138" spans="1:9">
      <c r="A138" s="109" t="s">
        <v>1471</v>
      </c>
      <c r="B138" s="71">
        <v>42689</v>
      </c>
      <c r="C138" s="109" t="s">
        <v>1472</v>
      </c>
      <c r="D138" s="72">
        <v>36055</v>
      </c>
      <c r="E138" s="133">
        <v>5000</v>
      </c>
      <c r="F138" s="114">
        <v>18</v>
      </c>
      <c r="G138" s="109" t="s">
        <v>738</v>
      </c>
    </row>
    <row r="139" spans="1:9">
      <c r="A139" s="109" t="s">
        <v>1012</v>
      </c>
      <c r="B139" s="71">
        <v>42692</v>
      </c>
      <c r="C139" s="109" t="s">
        <v>1475</v>
      </c>
      <c r="D139" s="72">
        <v>36133</v>
      </c>
      <c r="E139" s="133">
        <v>5000</v>
      </c>
      <c r="F139" s="114"/>
      <c r="G139" s="109" t="s">
        <v>865</v>
      </c>
    </row>
    <row r="140" spans="1:9">
      <c r="A140" s="109" t="s">
        <v>1476</v>
      </c>
      <c r="B140" s="71">
        <v>42695</v>
      </c>
      <c r="C140" s="109" t="s">
        <v>1477</v>
      </c>
      <c r="D140" s="72">
        <v>36177</v>
      </c>
      <c r="E140" s="133">
        <v>10000</v>
      </c>
      <c r="F140" s="114">
        <v>32</v>
      </c>
      <c r="G140" s="109" t="s">
        <v>738</v>
      </c>
    </row>
    <row r="141" spans="1:9">
      <c r="A141" s="109" t="s">
        <v>1478</v>
      </c>
      <c r="B141" s="71">
        <v>42695</v>
      </c>
      <c r="C141" s="109" t="s">
        <v>1477</v>
      </c>
      <c r="D141" s="72">
        <v>36178</v>
      </c>
      <c r="E141" s="133">
        <v>10000</v>
      </c>
      <c r="F141" s="114">
        <v>32</v>
      </c>
      <c r="G141" s="109" t="s">
        <v>738</v>
      </c>
    </row>
    <row r="142" spans="1:9">
      <c r="A142" s="109" t="s">
        <v>1481</v>
      </c>
      <c r="B142" s="71">
        <v>42696</v>
      </c>
      <c r="C142" s="109" t="s">
        <v>1482</v>
      </c>
      <c r="D142" s="72">
        <v>36194</v>
      </c>
      <c r="E142" s="131">
        <v>22256</v>
      </c>
      <c r="F142" s="114">
        <v>27</v>
      </c>
      <c r="G142" s="109" t="s">
        <v>738</v>
      </c>
    </row>
    <row r="143" spans="1:9">
      <c r="A143" s="109" t="s">
        <v>1483</v>
      </c>
      <c r="B143" s="71">
        <v>42697</v>
      </c>
      <c r="C143" s="109" t="s">
        <v>1484</v>
      </c>
      <c r="D143" s="72">
        <v>36215</v>
      </c>
      <c r="E143" s="131">
        <v>90000</v>
      </c>
      <c r="F143" s="114"/>
      <c r="G143" s="109" t="s">
        <v>738</v>
      </c>
    </row>
    <row r="144" spans="1:9">
      <c r="A144" s="109" t="s">
        <v>1485</v>
      </c>
      <c r="B144" s="71">
        <v>42697</v>
      </c>
      <c r="C144" s="109" t="s">
        <v>1486</v>
      </c>
      <c r="D144" s="72">
        <v>36217</v>
      </c>
      <c r="E144" s="129">
        <v>1000</v>
      </c>
      <c r="F144" s="114"/>
      <c r="G144" s="109" t="s">
        <v>738</v>
      </c>
      <c r="H144" s="132">
        <v>700</v>
      </c>
      <c r="I144" s="109" t="s">
        <v>1715</v>
      </c>
    </row>
    <row r="145" spans="1:9">
      <c r="A145" s="109" t="s">
        <v>1487</v>
      </c>
      <c r="B145" s="71">
        <v>42700</v>
      </c>
      <c r="C145" s="109" t="s">
        <v>1488</v>
      </c>
      <c r="D145" s="72">
        <v>36307</v>
      </c>
      <c r="E145" s="133">
        <v>20000</v>
      </c>
      <c r="F145" s="114"/>
      <c r="G145" s="109" t="s">
        <v>738</v>
      </c>
    </row>
    <row r="146" spans="1:9">
      <c r="A146" s="109" t="s">
        <v>1321</v>
      </c>
      <c r="B146" s="71">
        <v>42700</v>
      </c>
      <c r="C146" s="109" t="s">
        <v>1489</v>
      </c>
      <c r="D146" s="72">
        <v>36313</v>
      </c>
      <c r="E146" s="130">
        <v>2000</v>
      </c>
      <c r="F146" s="114"/>
      <c r="G146" s="109" t="s">
        <v>738</v>
      </c>
    </row>
    <row r="147" spans="1:9">
      <c r="A147" s="109" t="s">
        <v>1490</v>
      </c>
      <c r="B147" s="71">
        <v>42702</v>
      </c>
      <c r="C147" s="109" t="s">
        <v>1472</v>
      </c>
      <c r="D147" s="72">
        <v>36319</v>
      </c>
      <c r="E147" s="133">
        <v>76132.009999999995</v>
      </c>
      <c r="F147" s="114">
        <v>17</v>
      </c>
      <c r="G147" s="109" t="s">
        <v>738</v>
      </c>
    </row>
    <row r="148" spans="1:9">
      <c r="A148" s="109" t="s">
        <v>957</v>
      </c>
      <c r="B148" s="71">
        <v>42702</v>
      </c>
      <c r="C148" s="109" t="s">
        <v>1491</v>
      </c>
      <c r="D148" s="72">
        <v>36322</v>
      </c>
      <c r="E148" s="133">
        <v>5000</v>
      </c>
      <c r="F148" s="114"/>
      <c r="G148" s="109" t="s">
        <v>738</v>
      </c>
    </row>
    <row r="149" spans="1:9">
      <c r="A149" s="109" t="s">
        <v>1492</v>
      </c>
      <c r="B149" s="71">
        <v>42702</v>
      </c>
      <c r="C149" s="109" t="s">
        <v>1493</v>
      </c>
      <c r="D149" s="72">
        <v>36338</v>
      </c>
      <c r="E149" s="126">
        <v>500</v>
      </c>
      <c r="F149" s="114">
        <v>10</v>
      </c>
      <c r="G149" s="109" t="s">
        <v>738</v>
      </c>
    </row>
    <row r="150" spans="1:9">
      <c r="A150" s="109" t="s">
        <v>1326</v>
      </c>
      <c r="B150" s="71">
        <v>42703</v>
      </c>
      <c r="C150" s="109" t="s">
        <v>1496</v>
      </c>
      <c r="D150" s="72">
        <v>36365</v>
      </c>
      <c r="E150" s="133">
        <v>10000</v>
      </c>
      <c r="F150" s="114"/>
      <c r="G150" s="109" t="s">
        <v>738</v>
      </c>
    </row>
    <row r="151" spans="1:9">
      <c r="A151" s="109" t="s">
        <v>1497</v>
      </c>
      <c r="B151" s="71">
        <v>42704</v>
      </c>
      <c r="C151" s="109" t="s">
        <v>1323</v>
      </c>
      <c r="D151" s="72">
        <v>36377</v>
      </c>
      <c r="E151" s="128">
        <v>261000</v>
      </c>
      <c r="F151" s="114">
        <v>37</v>
      </c>
      <c r="G151" s="109" t="s">
        <v>738</v>
      </c>
    </row>
    <row r="152" spans="1:9">
      <c r="A152" s="109" t="s">
        <v>1498</v>
      </c>
      <c r="B152" s="71">
        <v>42704</v>
      </c>
      <c r="C152" s="109" t="s">
        <v>1499</v>
      </c>
      <c r="D152" s="72">
        <v>36381</v>
      </c>
      <c r="E152" s="133">
        <v>5000</v>
      </c>
      <c r="F152" s="114">
        <v>2</v>
      </c>
      <c r="G152" s="109" t="s">
        <v>738</v>
      </c>
    </row>
    <row r="153" spans="1:9">
      <c r="A153" s="109" t="s">
        <v>1500</v>
      </c>
      <c r="B153" s="71">
        <v>42704</v>
      </c>
      <c r="C153" s="109" t="s">
        <v>1501</v>
      </c>
      <c r="D153" s="72">
        <v>36400</v>
      </c>
      <c r="E153" s="133">
        <v>10000</v>
      </c>
      <c r="F153" s="114">
        <v>28</v>
      </c>
      <c r="G153" s="109" t="s">
        <v>738</v>
      </c>
    </row>
    <row r="154" spans="1:9">
      <c r="A154" s="109" t="s">
        <v>1502</v>
      </c>
      <c r="B154" s="71">
        <v>42704</v>
      </c>
      <c r="C154" s="109" t="s">
        <v>1503</v>
      </c>
      <c r="D154" s="72">
        <v>36406</v>
      </c>
      <c r="E154" s="133">
        <v>50000</v>
      </c>
      <c r="F154" s="114"/>
      <c r="G154" s="109" t="s">
        <v>738</v>
      </c>
    </row>
    <row r="155" spans="1:9">
      <c r="A155" s="109" t="s">
        <v>1525</v>
      </c>
      <c r="B155" s="71">
        <v>42706</v>
      </c>
      <c r="C155" s="109" t="s">
        <v>1526</v>
      </c>
      <c r="D155" s="72">
        <v>36481</v>
      </c>
      <c r="E155" s="133">
        <v>10000</v>
      </c>
      <c r="F155" s="114"/>
      <c r="G155" s="109" t="s">
        <v>738</v>
      </c>
    </row>
    <row r="156" spans="1:9">
      <c r="A156" s="109" t="s">
        <v>1527</v>
      </c>
      <c r="B156" s="71">
        <v>42707</v>
      </c>
      <c r="C156" s="109" t="s">
        <v>1528</v>
      </c>
      <c r="D156" s="72">
        <v>36498</v>
      </c>
      <c r="E156" s="130">
        <v>1000</v>
      </c>
      <c r="F156" s="114"/>
      <c r="G156" s="109" t="s">
        <v>738</v>
      </c>
      <c r="H156" s="132">
        <v>300</v>
      </c>
      <c r="I156" s="109" t="s">
        <v>1715</v>
      </c>
    </row>
    <row r="157" spans="1:9">
      <c r="A157" s="109" t="s">
        <v>1529</v>
      </c>
      <c r="B157" s="71">
        <v>42710</v>
      </c>
      <c r="C157" s="109" t="s">
        <v>1530</v>
      </c>
      <c r="D157" s="72">
        <v>36535</v>
      </c>
      <c r="E157" s="133">
        <v>20000</v>
      </c>
      <c r="F157" s="114">
        <v>44</v>
      </c>
      <c r="G157" s="109" t="s">
        <v>738</v>
      </c>
    </row>
    <row r="158" spans="1:9">
      <c r="A158" s="109" t="s">
        <v>1459</v>
      </c>
      <c r="B158" s="71">
        <v>42710</v>
      </c>
      <c r="C158" s="109" t="s">
        <v>1530</v>
      </c>
      <c r="D158" s="72">
        <v>36536</v>
      </c>
      <c r="E158" s="133">
        <v>20000</v>
      </c>
      <c r="F158" s="114">
        <v>44</v>
      </c>
      <c r="G158" s="109" t="s">
        <v>738</v>
      </c>
    </row>
    <row r="159" spans="1:9">
      <c r="A159" s="109" t="s">
        <v>1531</v>
      </c>
      <c r="B159" s="71">
        <v>42710</v>
      </c>
      <c r="C159" s="109" t="s">
        <v>1532</v>
      </c>
      <c r="D159" s="72">
        <v>36562</v>
      </c>
      <c r="E159" s="133">
        <v>5000</v>
      </c>
      <c r="F159" s="114"/>
      <c r="G159" s="109" t="s">
        <v>865</v>
      </c>
    </row>
    <row r="160" spans="1:9">
      <c r="A160" s="109" t="s">
        <v>1533</v>
      </c>
      <c r="B160" s="71">
        <v>42711</v>
      </c>
      <c r="C160" s="109" t="s">
        <v>1534</v>
      </c>
      <c r="D160" s="72">
        <v>36575</v>
      </c>
      <c r="E160" s="131">
        <v>1000</v>
      </c>
      <c r="F160" s="114">
        <v>24</v>
      </c>
      <c r="G160" s="109" t="s">
        <v>738</v>
      </c>
      <c r="H160" s="7"/>
      <c r="I160" s="132">
        <v>-267</v>
      </c>
    </row>
    <row r="161" spans="1:11">
      <c r="A161" s="109" t="s">
        <v>1535</v>
      </c>
      <c r="B161" s="71">
        <v>42712</v>
      </c>
      <c r="C161" s="109" t="s">
        <v>1536</v>
      </c>
      <c r="D161" s="72">
        <v>36608</v>
      </c>
      <c r="E161" s="133">
        <v>5000</v>
      </c>
      <c r="F161" s="114"/>
      <c r="G161" s="109" t="s">
        <v>865</v>
      </c>
    </row>
    <row r="162" spans="1:11">
      <c r="A162" s="109" t="s">
        <v>1537</v>
      </c>
      <c r="B162" s="71">
        <v>42713</v>
      </c>
      <c r="C162" s="109" t="s">
        <v>1538</v>
      </c>
      <c r="D162" s="72">
        <v>36632</v>
      </c>
      <c r="E162" s="139">
        <v>1000</v>
      </c>
      <c r="F162" s="114"/>
      <c r="G162" s="109" t="s">
        <v>738</v>
      </c>
    </row>
    <row r="163" spans="1:11">
      <c r="A163" s="109" t="s">
        <v>1539</v>
      </c>
      <c r="B163" s="71">
        <v>42713</v>
      </c>
      <c r="C163" s="109" t="s">
        <v>1540</v>
      </c>
      <c r="D163" s="72">
        <v>36651</v>
      </c>
      <c r="E163" s="136">
        <v>2000</v>
      </c>
      <c r="F163" s="114"/>
      <c r="G163" s="109" t="s">
        <v>738</v>
      </c>
    </row>
    <row r="164" spans="1:11">
      <c r="A164" s="109" t="s">
        <v>1541</v>
      </c>
      <c r="B164" s="71">
        <v>42714</v>
      </c>
      <c r="C164" s="109" t="s">
        <v>1542</v>
      </c>
      <c r="D164" s="72">
        <v>36676</v>
      </c>
      <c r="E164" s="133">
        <v>5000</v>
      </c>
      <c r="F164" s="114"/>
      <c r="G164" s="109" t="s">
        <v>738</v>
      </c>
    </row>
    <row r="165" spans="1:11">
      <c r="A165" s="109" t="s">
        <v>1543</v>
      </c>
      <c r="B165" s="71">
        <v>42716</v>
      </c>
      <c r="C165" s="109" t="s">
        <v>1501</v>
      </c>
      <c r="D165" s="72">
        <v>36684</v>
      </c>
      <c r="E165" s="133">
        <v>10000</v>
      </c>
      <c r="F165" s="114">
        <v>28</v>
      </c>
      <c r="G165" s="109" t="s">
        <v>738</v>
      </c>
      <c r="I165" s="7"/>
    </row>
    <row r="166" spans="1:11">
      <c r="A166" s="109" t="s">
        <v>1544</v>
      </c>
      <c r="B166" s="71">
        <v>42717</v>
      </c>
      <c r="C166" s="109" t="s">
        <v>1545</v>
      </c>
      <c r="D166" s="72">
        <v>36704</v>
      </c>
      <c r="E166" s="128">
        <v>1000</v>
      </c>
      <c r="F166" s="114"/>
      <c r="G166" s="109" t="s">
        <v>738</v>
      </c>
      <c r="H166" s="109" t="s">
        <v>1716</v>
      </c>
      <c r="I166" s="7"/>
      <c r="K166" s="109" t="s">
        <v>1716</v>
      </c>
    </row>
    <row r="167" spans="1:11">
      <c r="A167" s="109" t="s">
        <v>1546</v>
      </c>
      <c r="B167" s="71">
        <v>42718</v>
      </c>
      <c r="C167" s="109" t="s">
        <v>1547</v>
      </c>
      <c r="D167" s="72">
        <v>36746</v>
      </c>
      <c r="E167" s="128">
        <v>3000</v>
      </c>
      <c r="F167" s="114"/>
      <c r="G167" s="109" t="s">
        <v>738</v>
      </c>
      <c r="H167" s="141">
        <v>100</v>
      </c>
      <c r="I167" s="7"/>
      <c r="K167" s="143">
        <f>100-70</f>
        <v>30</v>
      </c>
    </row>
    <row r="168" spans="1:11">
      <c r="A168" s="109" t="s">
        <v>1548</v>
      </c>
      <c r="B168" s="71">
        <v>42719</v>
      </c>
      <c r="C168" s="109" t="s">
        <v>1549</v>
      </c>
      <c r="D168" s="72">
        <v>36760</v>
      </c>
      <c r="E168" s="133">
        <v>13200</v>
      </c>
      <c r="F168" s="114"/>
      <c r="G168" s="109" t="s">
        <v>738</v>
      </c>
    </row>
    <row r="169" spans="1:11">
      <c r="A169" s="109" t="s">
        <v>1550</v>
      </c>
      <c r="B169" s="71">
        <v>42719</v>
      </c>
      <c r="C169" s="109" t="s">
        <v>1551</v>
      </c>
      <c r="D169" s="72">
        <v>36763</v>
      </c>
      <c r="E169" s="133">
        <v>20000</v>
      </c>
      <c r="F169" s="114"/>
      <c r="G169" s="109" t="s">
        <v>738</v>
      </c>
    </row>
    <row r="170" spans="1:11">
      <c r="A170" s="109" t="s">
        <v>1552</v>
      </c>
      <c r="B170" s="71">
        <v>42719</v>
      </c>
      <c r="C170" s="109" t="s">
        <v>1553</v>
      </c>
      <c r="D170" s="72">
        <v>36783</v>
      </c>
      <c r="E170" s="49">
        <v>121.92</v>
      </c>
      <c r="F170" s="114"/>
      <c r="G170" s="109" t="s">
        <v>738</v>
      </c>
    </row>
    <row r="171" spans="1:11">
      <c r="A171" s="109" t="s">
        <v>1554</v>
      </c>
      <c r="B171" s="71">
        <v>42720</v>
      </c>
      <c r="C171" s="109" t="s">
        <v>1555</v>
      </c>
      <c r="D171" s="72">
        <v>36812</v>
      </c>
      <c r="E171" s="133">
        <v>10000</v>
      </c>
      <c r="F171" s="114">
        <v>22</v>
      </c>
      <c r="G171" s="109" t="s">
        <v>738</v>
      </c>
    </row>
    <row r="172" spans="1:11">
      <c r="A172" s="109" t="s">
        <v>1115</v>
      </c>
      <c r="B172" s="71">
        <v>42721</v>
      </c>
      <c r="C172" s="109" t="s">
        <v>1556</v>
      </c>
      <c r="D172" s="72">
        <v>36822</v>
      </c>
      <c r="E172" s="133">
        <v>5000</v>
      </c>
      <c r="F172" s="114">
        <v>40</v>
      </c>
      <c r="G172" s="109" t="s">
        <v>865</v>
      </c>
    </row>
    <row r="173" spans="1:11">
      <c r="A173" s="109" t="s">
        <v>1557</v>
      </c>
      <c r="B173" s="71">
        <v>42722</v>
      </c>
      <c r="C173" s="109" t="s">
        <v>1558</v>
      </c>
      <c r="D173" s="72">
        <v>36830</v>
      </c>
      <c r="E173" s="139">
        <v>20000</v>
      </c>
      <c r="F173" s="114"/>
      <c r="G173" s="109" t="s">
        <v>738</v>
      </c>
    </row>
    <row r="174" spans="1:11">
      <c r="A174" s="109" t="s">
        <v>1559</v>
      </c>
      <c r="B174" s="71">
        <v>42723</v>
      </c>
      <c r="C174" s="109" t="s">
        <v>1560</v>
      </c>
      <c r="D174" s="72">
        <v>36855</v>
      </c>
      <c r="E174" s="139">
        <v>20000</v>
      </c>
      <c r="F174" s="114"/>
      <c r="G174" s="109" t="s">
        <v>738</v>
      </c>
    </row>
    <row r="175" spans="1:11">
      <c r="A175" s="109" t="s">
        <v>1561</v>
      </c>
      <c r="B175" s="71">
        <v>42723</v>
      </c>
      <c r="C175" s="109" t="s">
        <v>1560</v>
      </c>
      <c r="D175" s="72">
        <v>36856</v>
      </c>
      <c r="E175" s="139">
        <v>20000</v>
      </c>
      <c r="F175" s="114"/>
      <c r="G175" s="109" t="s">
        <v>738</v>
      </c>
    </row>
    <row r="176" spans="1:11">
      <c r="A176" s="109" t="s">
        <v>1562</v>
      </c>
      <c r="B176" s="71">
        <v>42724</v>
      </c>
      <c r="C176" s="109" t="s">
        <v>1501</v>
      </c>
      <c r="D176" s="72">
        <v>36861</v>
      </c>
      <c r="E176" s="124">
        <v>10000</v>
      </c>
      <c r="F176" s="114">
        <v>28</v>
      </c>
      <c r="G176" s="109" t="s">
        <v>738</v>
      </c>
    </row>
    <row r="177" spans="1:9">
      <c r="A177" s="109" t="s">
        <v>1563</v>
      </c>
      <c r="B177" s="71">
        <v>42724</v>
      </c>
      <c r="C177" s="109" t="s">
        <v>1564</v>
      </c>
      <c r="D177" s="72">
        <v>36870</v>
      </c>
      <c r="E177" s="124">
        <v>13363.91</v>
      </c>
      <c r="F177" s="114">
        <v>9</v>
      </c>
      <c r="G177" s="109" t="s">
        <v>738</v>
      </c>
    </row>
    <row r="178" spans="1:9">
      <c r="A178" s="109" t="s">
        <v>1565</v>
      </c>
      <c r="B178" s="71">
        <v>42725</v>
      </c>
      <c r="C178" s="109" t="s">
        <v>1566</v>
      </c>
      <c r="D178" s="72">
        <v>36895</v>
      </c>
      <c r="E178" s="124">
        <v>10000</v>
      </c>
      <c r="F178" s="114"/>
      <c r="G178" s="109" t="s">
        <v>738</v>
      </c>
    </row>
    <row r="179" spans="1:9">
      <c r="A179" s="109" t="s">
        <v>1567</v>
      </c>
      <c r="B179" s="71">
        <v>42725</v>
      </c>
      <c r="C179" s="109" t="s">
        <v>1566</v>
      </c>
      <c r="D179" s="72">
        <v>36896</v>
      </c>
      <c r="E179" s="124">
        <v>10000</v>
      </c>
      <c r="F179" s="114"/>
      <c r="G179" s="109" t="s">
        <v>738</v>
      </c>
    </row>
    <row r="180" spans="1:9">
      <c r="A180" s="109" t="s">
        <v>1017</v>
      </c>
      <c r="B180" s="71">
        <v>42725</v>
      </c>
      <c r="C180" s="109" t="s">
        <v>1566</v>
      </c>
      <c r="D180" s="72">
        <v>36897</v>
      </c>
      <c r="E180" s="124">
        <v>10000</v>
      </c>
      <c r="F180" s="114"/>
      <c r="G180" s="109" t="s">
        <v>738</v>
      </c>
    </row>
    <row r="181" spans="1:9">
      <c r="A181" s="109" t="s">
        <v>1568</v>
      </c>
      <c r="B181" s="71">
        <v>42725</v>
      </c>
      <c r="C181" s="109" t="s">
        <v>1569</v>
      </c>
      <c r="D181" s="72">
        <v>36910</v>
      </c>
      <c r="E181" s="139">
        <v>4500</v>
      </c>
      <c r="F181" s="114">
        <v>25</v>
      </c>
      <c r="G181" s="109" t="s">
        <v>738</v>
      </c>
    </row>
    <row r="182" spans="1:9">
      <c r="A182" s="109" t="s">
        <v>1570</v>
      </c>
      <c r="B182" s="71">
        <v>42727</v>
      </c>
      <c r="C182" s="109" t="s">
        <v>1571</v>
      </c>
      <c r="D182" s="72">
        <v>36998</v>
      </c>
      <c r="E182" s="133">
        <v>5000</v>
      </c>
      <c r="F182" s="114"/>
      <c r="G182" s="109" t="s">
        <v>738</v>
      </c>
      <c r="H182" s="7"/>
      <c r="I182" s="134">
        <v>-47.14</v>
      </c>
    </row>
    <row r="183" spans="1:9">
      <c r="A183" s="109" t="s">
        <v>1572</v>
      </c>
      <c r="B183" s="71">
        <v>42727</v>
      </c>
      <c r="C183" s="109" t="s">
        <v>1573</v>
      </c>
      <c r="D183" s="72">
        <v>36999</v>
      </c>
      <c r="E183" s="124">
        <v>20000</v>
      </c>
      <c r="F183" s="114">
        <v>29</v>
      </c>
      <c r="G183" s="109" t="s">
        <v>738</v>
      </c>
    </row>
    <row r="184" spans="1:9">
      <c r="A184" s="109" t="s">
        <v>1574</v>
      </c>
      <c r="B184" s="71">
        <v>42728</v>
      </c>
      <c r="C184" s="109" t="s">
        <v>1575</v>
      </c>
      <c r="D184" s="72">
        <v>37005</v>
      </c>
      <c r="E184" s="139">
        <v>5000</v>
      </c>
      <c r="F184" s="114">
        <v>34</v>
      </c>
      <c r="G184" s="109" t="s">
        <v>738</v>
      </c>
    </row>
    <row r="185" spans="1:9">
      <c r="A185" s="109" t="s">
        <v>1576</v>
      </c>
      <c r="B185" s="71">
        <v>42728</v>
      </c>
      <c r="C185" s="109" t="s">
        <v>1577</v>
      </c>
      <c r="D185" s="72">
        <v>37006</v>
      </c>
      <c r="E185" s="124">
        <v>52860</v>
      </c>
      <c r="F185" s="114">
        <v>5</v>
      </c>
      <c r="G185" s="109" t="s">
        <v>738</v>
      </c>
    </row>
    <row r="186" spans="1:9">
      <c r="A186" s="109" t="s">
        <v>1578</v>
      </c>
      <c r="B186" s="71">
        <v>42730</v>
      </c>
      <c r="C186" s="109" t="s">
        <v>1579</v>
      </c>
      <c r="D186" s="72">
        <v>37033</v>
      </c>
      <c r="E186" s="124">
        <v>50000</v>
      </c>
      <c r="F186" s="114">
        <v>52</v>
      </c>
      <c r="G186" s="109" t="s">
        <v>738</v>
      </c>
    </row>
    <row r="187" spans="1:9">
      <c r="A187" s="109" t="s">
        <v>1228</v>
      </c>
      <c r="B187" s="71">
        <v>42730</v>
      </c>
      <c r="C187" s="109" t="s">
        <v>1580</v>
      </c>
      <c r="D187" s="72">
        <v>37038</v>
      </c>
      <c r="E187" s="124">
        <v>10000</v>
      </c>
      <c r="F187" s="114">
        <v>35</v>
      </c>
      <c r="G187" s="109" t="s">
        <v>738</v>
      </c>
    </row>
    <row r="188" spans="1:9">
      <c r="A188" s="109" t="s">
        <v>1197</v>
      </c>
      <c r="B188" s="71">
        <v>42730</v>
      </c>
      <c r="C188" s="109" t="s">
        <v>1581</v>
      </c>
      <c r="D188" s="72">
        <v>37045</v>
      </c>
      <c r="E188" s="124">
        <v>60000</v>
      </c>
      <c r="F188" s="114">
        <v>19</v>
      </c>
      <c r="G188" s="109" t="s">
        <v>738</v>
      </c>
    </row>
    <row r="189" spans="1:9">
      <c r="A189" s="109" t="s">
        <v>1582</v>
      </c>
      <c r="B189" s="71">
        <v>42731</v>
      </c>
      <c r="C189" s="109" t="s">
        <v>1217</v>
      </c>
      <c r="D189" s="72">
        <v>37079</v>
      </c>
      <c r="E189" s="124">
        <v>300000</v>
      </c>
      <c r="F189" s="114"/>
      <c r="G189" s="109" t="s">
        <v>738</v>
      </c>
      <c r="H189" s="7"/>
      <c r="I189" s="135">
        <v>-76.09</v>
      </c>
    </row>
    <row r="190" spans="1:9">
      <c r="A190" s="109" t="s">
        <v>1583</v>
      </c>
      <c r="B190" s="71">
        <v>42731</v>
      </c>
      <c r="C190" s="109" t="s">
        <v>1501</v>
      </c>
      <c r="D190" s="72">
        <v>37096</v>
      </c>
      <c r="E190" s="139">
        <v>10000</v>
      </c>
      <c r="F190" s="114">
        <v>28</v>
      </c>
      <c r="G190" s="109" t="s">
        <v>865</v>
      </c>
      <c r="I190" s="7"/>
    </row>
    <row r="191" spans="1:9">
      <c r="A191" s="109" t="s">
        <v>1584</v>
      </c>
      <c r="B191" s="71">
        <v>42732</v>
      </c>
      <c r="C191" s="109" t="s">
        <v>1585</v>
      </c>
      <c r="D191" s="72">
        <v>37103</v>
      </c>
      <c r="E191" s="136">
        <v>250000</v>
      </c>
      <c r="F191" s="114"/>
      <c r="G191" s="109" t="s">
        <v>738</v>
      </c>
      <c r="H191" s="7"/>
      <c r="I191" s="137">
        <v>300</v>
      </c>
    </row>
    <row r="192" spans="1:9">
      <c r="A192" s="109" t="s">
        <v>1629</v>
      </c>
      <c r="B192" s="71">
        <v>42732</v>
      </c>
      <c r="C192" s="109" t="s">
        <v>1630</v>
      </c>
      <c r="D192" s="72">
        <v>37113</v>
      </c>
      <c r="E192" s="139">
        <v>20000</v>
      </c>
      <c r="F192" s="114"/>
      <c r="G192" s="109" t="s">
        <v>738</v>
      </c>
      <c r="H192" s="7"/>
      <c r="I192" s="7"/>
    </row>
    <row r="193" spans="1:9">
      <c r="A193" s="109" t="s">
        <v>1631</v>
      </c>
      <c r="B193" s="71">
        <v>42732</v>
      </c>
      <c r="C193" s="109" t="s">
        <v>1632</v>
      </c>
      <c r="D193" s="72">
        <v>37118</v>
      </c>
      <c r="E193" s="139">
        <v>5000</v>
      </c>
      <c r="F193" s="114">
        <v>36</v>
      </c>
      <c r="G193" s="109" t="s">
        <v>738</v>
      </c>
      <c r="H193" s="7"/>
      <c r="I193" s="7"/>
    </row>
    <row r="194" spans="1:9">
      <c r="A194" s="109" t="s">
        <v>1633</v>
      </c>
      <c r="B194" s="71">
        <v>42732</v>
      </c>
      <c r="C194" s="109" t="s">
        <v>1634</v>
      </c>
      <c r="D194" s="72">
        <v>37133</v>
      </c>
      <c r="E194" s="139">
        <v>20000</v>
      </c>
      <c r="F194" s="114">
        <v>7</v>
      </c>
      <c r="G194" s="109" t="s">
        <v>738</v>
      </c>
      <c r="H194" s="7"/>
      <c r="I194" s="7"/>
    </row>
    <row r="195" spans="1:9">
      <c r="A195" s="109" t="s">
        <v>1635</v>
      </c>
      <c r="B195" s="71">
        <v>42733</v>
      </c>
      <c r="C195" s="109" t="s">
        <v>1571</v>
      </c>
      <c r="D195" s="72">
        <v>37134</v>
      </c>
      <c r="E195" s="139">
        <v>250000</v>
      </c>
      <c r="F195" s="114">
        <v>13</v>
      </c>
      <c r="G195" s="109" t="s">
        <v>738</v>
      </c>
      <c r="H195" s="7"/>
      <c r="I195" s="7"/>
    </row>
    <row r="196" spans="1:9">
      <c r="A196" s="109" t="s">
        <v>1586</v>
      </c>
      <c r="B196" s="71">
        <v>42733</v>
      </c>
      <c r="C196" s="109" t="s">
        <v>1587</v>
      </c>
      <c r="D196" s="72">
        <v>37135</v>
      </c>
      <c r="E196" s="139">
        <v>13000</v>
      </c>
      <c r="F196" s="114"/>
      <c r="G196" s="109" t="s">
        <v>738</v>
      </c>
      <c r="H196" s="7"/>
      <c r="I196" s="7"/>
    </row>
    <row r="197" spans="1:9">
      <c r="A197" s="109" t="s">
        <v>1588</v>
      </c>
      <c r="B197" s="71">
        <v>42733</v>
      </c>
      <c r="C197" s="109" t="s">
        <v>1589</v>
      </c>
      <c r="D197" s="72">
        <v>37139</v>
      </c>
      <c r="E197" s="139">
        <v>12000</v>
      </c>
      <c r="F197" s="114">
        <v>1</v>
      </c>
      <c r="G197" s="109" t="s">
        <v>738</v>
      </c>
      <c r="H197" s="7"/>
      <c r="I197" s="7"/>
    </row>
    <row r="198" spans="1:9">
      <c r="A198" s="109" t="s">
        <v>1590</v>
      </c>
      <c r="B198" s="71">
        <v>42733</v>
      </c>
      <c r="C198" s="109" t="s">
        <v>1591</v>
      </c>
      <c r="D198" s="72">
        <v>37141</v>
      </c>
      <c r="E198" s="139">
        <v>2000</v>
      </c>
      <c r="F198" s="114">
        <v>11</v>
      </c>
      <c r="G198" s="109" t="s">
        <v>738</v>
      </c>
      <c r="H198" s="7"/>
      <c r="I198" s="7"/>
    </row>
    <row r="199" spans="1:9">
      <c r="A199" s="109" t="s">
        <v>1592</v>
      </c>
      <c r="B199" s="71">
        <v>42733</v>
      </c>
      <c r="C199" s="109" t="s">
        <v>1593</v>
      </c>
      <c r="D199" s="72">
        <v>37143</v>
      </c>
      <c r="E199" s="139">
        <v>20010</v>
      </c>
      <c r="F199" s="114">
        <v>6</v>
      </c>
      <c r="G199" s="109" t="s">
        <v>738</v>
      </c>
      <c r="H199" s="7"/>
      <c r="I199" s="7"/>
    </row>
    <row r="200" spans="1:9">
      <c r="A200" s="109" t="s">
        <v>1594</v>
      </c>
      <c r="B200" s="71">
        <v>42733</v>
      </c>
      <c r="C200" s="109" t="s">
        <v>1595</v>
      </c>
      <c r="D200" s="72">
        <v>37144</v>
      </c>
      <c r="E200" s="139">
        <v>5000</v>
      </c>
      <c r="F200" s="114">
        <v>41</v>
      </c>
      <c r="G200" s="109" t="s">
        <v>738</v>
      </c>
      <c r="H200" s="7"/>
      <c r="I200" s="7"/>
    </row>
    <row r="201" spans="1:9">
      <c r="A201" s="109" t="s">
        <v>1596</v>
      </c>
      <c r="B201" s="71">
        <v>42733</v>
      </c>
      <c r="C201" s="109" t="s">
        <v>1597</v>
      </c>
      <c r="D201" s="72">
        <v>37145</v>
      </c>
      <c r="E201" s="139">
        <v>20000</v>
      </c>
      <c r="F201" s="114">
        <v>14</v>
      </c>
      <c r="G201" s="109" t="s">
        <v>738</v>
      </c>
      <c r="H201" s="7"/>
      <c r="I201" s="7"/>
    </row>
    <row r="202" spans="1:9">
      <c r="A202" s="109" t="s">
        <v>1598</v>
      </c>
      <c r="B202" s="71">
        <v>42733</v>
      </c>
      <c r="C202" s="109" t="s">
        <v>1599</v>
      </c>
      <c r="D202" s="72">
        <v>37156</v>
      </c>
      <c r="E202" s="139">
        <v>289300</v>
      </c>
      <c r="F202" s="114">
        <v>4</v>
      </c>
      <c r="G202" s="109" t="s">
        <v>738</v>
      </c>
      <c r="H202" s="7"/>
      <c r="I202" s="7"/>
    </row>
    <row r="203" spans="1:9">
      <c r="A203" s="109" t="s">
        <v>1600</v>
      </c>
      <c r="B203" s="71">
        <v>42733</v>
      </c>
      <c r="C203" s="109" t="s">
        <v>1601</v>
      </c>
      <c r="D203" s="72">
        <v>37165</v>
      </c>
      <c r="E203" s="139">
        <v>20000</v>
      </c>
      <c r="F203" s="114">
        <v>16</v>
      </c>
      <c r="G203" s="109" t="s">
        <v>738</v>
      </c>
      <c r="H203" s="7"/>
      <c r="I203" s="140">
        <v>510</v>
      </c>
    </row>
    <row r="204" spans="1:9">
      <c r="A204" s="109" t="s">
        <v>1602</v>
      </c>
      <c r="B204" s="71">
        <v>42734</v>
      </c>
      <c r="C204" s="109" t="s">
        <v>1603</v>
      </c>
      <c r="D204" s="72">
        <v>37170</v>
      </c>
      <c r="E204" s="142">
        <v>20000</v>
      </c>
      <c r="F204" s="114">
        <v>51</v>
      </c>
      <c r="G204" s="109" t="s">
        <v>738</v>
      </c>
    </row>
    <row r="205" spans="1:9">
      <c r="A205" s="109" t="s">
        <v>1604</v>
      </c>
      <c r="B205" s="71">
        <v>42734</v>
      </c>
      <c r="C205" s="109" t="s">
        <v>1605</v>
      </c>
      <c r="D205" s="72">
        <v>37172</v>
      </c>
      <c r="E205" s="142">
        <v>50000</v>
      </c>
      <c r="F205" s="114"/>
      <c r="G205" s="109" t="s">
        <v>738</v>
      </c>
    </row>
    <row r="206" spans="1:9">
      <c r="A206" s="109" t="s">
        <v>1606</v>
      </c>
      <c r="B206" s="71">
        <v>42734</v>
      </c>
      <c r="C206" s="109" t="s">
        <v>1605</v>
      </c>
      <c r="D206" s="72">
        <v>37176</v>
      </c>
      <c r="E206" s="142">
        <v>30000</v>
      </c>
      <c r="F206" s="114"/>
      <c r="G206" s="109" t="s">
        <v>738</v>
      </c>
    </row>
    <row r="207" spans="1:9">
      <c r="A207" s="109" t="s">
        <v>1607</v>
      </c>
      <c r="B207" s="71">
        <v>42734</v>
      </c>
      <c r="C207" s="109" t="s">
        <v>1608</v>
      </c>
      <c r="D207" s="72">
        <v>37180</v>
      </c>
      <c r="E207" s="142">
        <v>20000</v>
      </c>
      <c r="F207" s="114">
        <v>12</v>
      </c>
      <c r="G207" s="109" t="s">
        <v>738</v>
      </c>
    </row>
    <row r="208" spans="1:9">
      <c r="A208" s="109" t="s">
        <v>1609</v>
      </c>
      <c r="B208" s="71">
        <v>42734</v>
      </c>
      <c r="C208" s="109" t="s">
        <v>1610</v>
      </c>
      <c r="D208" s="72">
        <v>37189</v>
      </c>
      <c r="E208" s="73">
        <v>1000</v>
      </c>
      <c r="F208" s="114">
        <v>38</v>
      </c>
      <c r="G208" s="109" t="s">
        <v>865</v>
      </c>
    </row>
    <row r="209" spans="1:9">
      <c r="A209" s="109" t="s">
        <v>1611</v>
      </c>
      <c r="B209" s="71">
        <v>42734</v>
      </c>
      <c r="C209" s="109" t="s">
        <v>1597</v>
      </c>
      <c r="D209" s="72">
        <v>37197</v>
      </c>
      <c r="E209" s="142">
        <v>80000</v>
      </c>
      <c r="F209" s="114">
        <v>15</v>
      </c>
      <c r="G209" s="109" t="s">
        <v>738</v>
      </c>
    </row>
    <row r="210" spans="1:9">
      <c r="A210" s="109" t="s">
        <v>1612</v>
      </c>
      <c r="B210" s="71">
        <v>42734</v>
      </c>
      <c r="C210" s="109" t="s">
        <v>1613</v>
      </c>
      <c r="D210" s="72">
        <v>37198</v>
      </c>
      <c r="E210" s="142">
        <v>20000</v>
      </c>
      <c r="F210" s="114">
        <v>30</v>
      </c>
      <c r="G210" s="109" t="s">
        <v>738</v>
      </c>
    </row>
    <row r="211" spans="1:9">
      <c r="A211" s="109" t="s">
        <v>1614</v>
      </c>
      <c r="B211" s="71">
        <v>42734</v>
      </c>
      <c r="C211" s="109" t="s">
        <v>1615</v>
      </c>
      <c r="D211" s="72">
        <v>37201</v>
      </c>
      <c r="E211" s="138">
        <v>140000</v>
      </c>
      <c r="F211" s="114">
        <v>23</v>
      </c>
      <c r="G211" s="109" t="s">
        <v>738</v>
      </c>
    </row>
    <row r="212" spans="1:9">
      <c r="A212" s="109" t="s">
        <v>1636</v>
      </c>
      <c r="B212" s="71">
        <v>43099</v>
      </c>
      <c r="C212" s="109" t="s">
        <v>1637</v>
      </c>
      <c r="D212" s="72">
        <v>37202</v>
      </c>
      <c r="E212" s="142">
        <v>32066.75</v>
      </c>
      <c r="F212" s="114">
        <v>53</v>
      </c>
      <c r="G212" s="109" t="s">
        <v>738</v>
      </c>
    </row>
    <row r="213" spans="1:9">
      <c r="A213" s="109" t="s">
        <v>1616</v>
      </c>
      <c r="B213" s="71">
        <v>42734</v>
      </c>
      <c r="C213" s="109" t="s">
        <v>1617</v>
      </c>
      <c r="D213" s="72">
        <v>37206</v>
      </c>
      <c r="E213" s="142">
        <v>20000</v>
      </c>
      <c r="F213" s="114">
        <v>21</v>
      </c>
      <c r="G213" s="109" t="s">
        <v>738</v>
      </c>
    </row>
    <row r="214" spans="1:9">
      <c r="A214" s="109" t="s">
        <v>1618</v>
      </c>
      <c r="B214" s="71">
        <v>42734</v>
      </c>
      <c r="C214" s="109" t="s">
        <v>1619</v>
      </c>
      <c r="D214" s="72">
        <v>37211</v>
      </c>
      <c r="E214" s="142">
        <v>25000</v>
      </c>
      <c r="F214" s="114">
        <v>26</v>
      </c>
      <c r="G214" s="109" t="s">
        <v>738</v>
      </c>
    </row>
    <row r="215" spans="1:9">
      <c r="A215" s="109" t="s">
        <v>1620</v>
      </c>
      <c r="B215" s="71">
        <v>42734</v>
      </c>
      <c r="C215" s="109" t="s">
        <v>1621</v>
      </c>
      <c r="D215" s="72">
        <v>37212</v>
      </c>
      <c r="E215" s="142">
        <v>50000</v>
      </c>
      <c r="F215" s="114">
        <v>3</v>
      </c>
      <c r="G215" s="109" t="s">
        <v>738</v>
      </c>
    </row>
    <row r="216" spans="1:9">
      <c r="A216" s="109" t="s">
        <v>1622</v>
      </c>
      <c r="B216" s="71">
        <v>42735</v>
      </c>
      <c r="C216" s="109" t="s">
        <v>1623</v>
      </c>
      <c r="D216" s="72">
        <v>37217</v>
      </c>
      <c r="E216" s="142">
        <v>17987.28</v>
      </c>
      <c r="F216" s="114">
        <v>8</v>
      </c>
      <c r="G216" s="109" t="s">
        <v>738</v>
      </c>
    </row>
    <row r="217" spans="1:9">
      <c r="A217" s="109" t="s">
        <v>1624</v>
      </c>
      <c r="B217" s="71">
        <v>42735</v>
      </c>
      <c r="C217" s="109" t="s">
        <v>1501</v>
      </c>
      <c r="D217" s="72">
        <v>37218</v>
      </c>
      <c r="E217" s="73">
        <v>20000</v>
      </c>
      <c r="F217" s="114">
        <v>28</v>
      </c>
      <c r="G217" s="109" t="s">
        <v>738</v>
      </c>
    </row>
    <row r="218" spans="1:9">
      <c r="A218" s="109" t="s">
        <v>1625</v>
      </c>
      <c r="B218" s="71">
        <v>42735</v>
      </c>
      <c r="C218" s="109" t="s">
        <v>1595</v>
      </c>
      <c r="D218" s="72">
        <v>37220</v>
      </c>
      <c r="E218" s="142">
        <v>85000</v>
      </c>
      <c r="F218" s="114">
        <v>42</v>
      </c>
      <c r="G218" s="109" t="s">
        <v>738</v>
      </c>
      <c r="H218" s="143"/>
      <c r="I218" s="143">
        <v>-15.97</v>
      </c>
    </row>
    <row r="219" spans="1:9">
      <c r="E219" s="49"/>
    </row>
    <row r="220" spans="1:9">
      <c r="E220" s="49">
        <f>+SUM(E46:E218)</f>
        <v>4581700.9200000009</v>
      </c>
    </row>
    <row r="221" spans="1:9">
      <c r="E221" s="49">
        <f>+[1]DIC!$M$144</f>
        <v>-4581701.0599999996</v>
      </c>
    </row>
    <row r="222" spans="1:9">
      <c r="E222" s="49">
        <f>+E220+E221</f>
        <v>-0.1399999987334013</v>
      </c>
    </row>
    <row r="223" spans="1:9">
      <c r="E223" s="49"/>
    </row>
    <row r="226" spans="4:9">
      <c r="H226" s="109" t="s">
        <v>1719</v>
      </c>
      <c r="I226" s="109">
        <f>+SUM(I8:I218)</f>
        <v>421.52</v>
      </c>
    </row>
    <row r="227" spans="4:9">
      <c r="D227" s="109" t="s">
        <v>1717</v>
      </c>
      <c r="E227" s="109">
        <v>4560157.4800000004</v>
      </c>
    </row>
    <row r="228" spans="4:9">
      <c r="D228" s="109" t="s">
        <v>992</v>
      </c>
      <c r="E228" s="144">
        <f>+E220-E227</f>
        <v>21543.44000000041</v>
      </c>
    </row>
    <row r="229" spans="4:9">
      <c r="D229" s="109" t="s">
        <v>1718</v>
      </c>
      <c r="E229" s="99">
        <f>+E217+E208+E170</f>
        <v>21121.919999999998</v>
      </c>
    </row>
    <row r="230" spans="4:9">
      <c r="D230" s="109" t="s">
        <v>992</v>
      </c>
      <c r="E230" s="145">
        <f>+E229+I226</f>
        <v>21543.439999999999</v>
      </c>
    </row>
    <row r="231" spans="4:9">
      <c r="E231" s="144">
        <f>+E230-E228</f>
        <v>-4.1109160520136356E-10</v>
      </c>
    </row>
  </sheetData>
  <autoFilter ref="C45:G218"/>
  <mergeCells count="1">
    <mergeCell ref="D7:E7"/>
  </mergeCells>
  <pageMargins left="0.70866141732283472" right="0.70866141732283472" top="0.74803149606299213" bottom="0.74803149606299213" header="0.31496062992125984" footer="0.31496062992125984"/>
  <pageSetup scale="51" fitToHeight="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opLeftCell="A13" zoomScaleNormal="100" workbookViewId="0">
      <selection activeCell="E20" sqref="E20"/>
    </sheetView>
  </sheetViews>
  <sheetFormatPr baseColWidth="10" defaultRowHeight="15"/>
  <cols>
    <col min="1" max="1" width="14.5703125" style="109" bestFit="1" customWidth="1"/>
    <col min="2" max="2" width="24.7109375" style="109" customWidth="1"/>
    <col min="3" max="3" width="30.140625" style="109" customWidth="1"/>
    <col min="4" max="4" width="16.5703125" style="109" customWidth="1"/>
    <col min="5" max="5" width="13.140625" style="109" bestFit="1" customWidth="1"/>
    <col min="6" max="6" width="7.140625" style="109" bestFit="1" customWidth="1"/>
    <col min="7" max="7" width="29" style="109" customWidth="1"/>
    <col min="8" max="10" width="11.42578125" style="109"/>
    <col min="11" max="11" width="12.42578125" style="109" bestFit="1" customWidth="1"/>
    <col min="12" max="16384" width="11.42578125" style="109"/>
  </cols>
  <sheetData>
    <row r="2" spans="1:11">
      <c r="B2" s="112"/>
      <c r="C2" s="117" t="s">
        <v>47</v>
      </c>
      <c r="D2" s="34"/>
    </row>
    <row r="3" spans="1:11">
      <c r="B3" s="112"/>
      <c r="C3" s="117" t="s">
        <v>432</v>
      </c>
      <c r="D3" s="34"/>
    </row>
    <row r="4" spans="1:11">
      <c r="B4" s="112"/>
      <c r="C4" s="117" t="s">
        <v>48</v>
      </c>
      <c r="D4" s="34"/>
    </row>
    <row r="5" spans="1:11">
      <c r="B5" s="113"/>
      <c r="C5" s="118">
        <v>42705</v>
      </c>
      <c r="D5" s="35"/>
    </row>
    <row r="7" spans="1:11">
      <c r="A7" s="114" t="s">
        <v>43</v>
      </c>
      <c r="B7" s="114" t="s">
        <v>44</v>
      </c>
      <c r="C7" s="114" t="s">
        <v>1712</v>
      </c>
      <c r="D7" s="165" t="s">
        <v>1713</v>
      </c>
      <c r="E7" s="165"/>
      <c r="F7" s="114" t="s">
        <v>1714</v>
      </c>
      <c r="G7" s="114" t="s">
        <v>46</v>
      </c>
    </row>
    <row r="8" spans="1:11">
      <c r="A8" s="109" t="s">
        <v>696</v>
      </c>
      <c r="B8" s="109" t="s">
        <v>1639</v>
      </c>
      <c r="C8" s="109" t="s">
        <v>1640</v>
      </c>
      <c r="E8" s="49">
        <v>-2000</v>
      </c>
      <c r="F8" s="111">
        <v>42644</v>
      </c>
      <c r="G8" s="109" t="s">
        <v>1706</v>
      </c>
      <c r="J8" s="110"/>
      <c r="K8" s="110"/>
    </row>
    <row r="9" spans="1:11">
      <c r="A9" s="109" t="s">
        <v>1504</v>
      </c>
      <c r="B9" s="109" t="s">
        <v>1641</v>
      </c>
      <c r="C9" s="109" t="s">
        <v>1642</v>
      </c>
      <c r="E9" s="49">
        <v>-5000</v>
      </c>
      <c r="F9" s="111">
        <v>42705</v>
      </c>
      <c r="G9" s="109" t="s">
        <v>1706</v>
      </c>
      <c r="J9" s="110"/>
      <c r="K9" s="110"/>
    </row>
    <row r="10" spans="1:11">
      <c r="A10" s="109" t="s">
        <v>1505</v>
      </c>
      <c r="B10" s="109" t="s">
        <v>1643</v>
      </c>
      <c r="C10" s="109" t="s">
        <v>1644</v>
      </c>
      <c r="E10" s="49">
        <v>-5000</v>
      </c>
      <c r="F10" s="111">
        <v>42705</v>
      </c>
      <c r="G10" s="109" t="s">
        <v>1706</v>
      </c>
      <c r="J10" s="110"/>
      <c r="K10" s="110"/>
    </row>
    <row r="11" spans="1:11">
      <c r="A11" s="109" t="s">
        <v>1506</v>
      </c>
      <c r="B11" s="109" t="s">
        <v>1647</v>
      </c>
      <c r="C11" s="109" t="s">
        <v>1648</v>
      </c>
      <c r="E11" s="49">
        <v>-10000</v>
      </c>
      <c r="F11" s="111">
        <v>42705</v>
      </c>
      <c r="G11" s="109" t="s">
        <v>1706</v>
      </c>
      <c r="J11" s="110"/>
      <c r="K11" s="110"/>
    </row>
    <row r="12" spans="1:11">
      <c r="A12" s="109" t="s">
        <v>702</v>
      </c>
      <c r="B12" s="109" t="s">
        <v>1649</v>
      </c>
      <c r="C12" s="109" t="s">
        <v>1650</v>
      </c>
      <c r="E12" s="49">
        <v>-50000</v>
      </c>
      <c r="F12" s="111">
        <v>42705</v>
      </c>
      <c r="G12" s="109" t="s">
        <v>1706</v>
      </c>
      <c r="J12" s="110"/>
      <c r="K12" s="110"/>
    </row>
    <row r="13" spans="1:11">
      <c r="A13" s="109" t="s">
        <v>1638</v>
      </c>
      <c r="B13" s="109" t="s">
        <v>1651</v>
      </c>
      <c r="C13" s="109" t="s">
        <v>1652</v>
      </c>
      <c r="E13" s="49">
        <v>-1000</v>
      </c>
      <c r="F13" s="111">
        <v>42705</v>
      </c>
      <c r="G13" s="109" t="s">
        <v>1706</v>
      </c>
      <c r="J13" s="110"/>
      <c r="K13" s="110"/>
    </row>
    <row r="14" spans="1:11">
      <c r="A14" s="109" t="s">
        <v>1355</v>
      </c>
      <c r="B14" s="109" t="s">
        <v>1657</v>
      </c>
      <c r="C14" s="109" t="s">
        <v>1658</v>
      </c>
      <c r="E14" s="49">
        <v>-5100</v>
      </c>
      <c r="F14" s="111">
        <v>42705</v>
      </c>
      <c r="G14" s="109" t="s">
        <v>1709</v>
      </c>
      <c r="J14" s="110"/>
      <c r="K14" s="110"/>
    </row>
    <row r="15" spans="1:11">
      <c r="A15" s="109" t="s">
        <v>1510</v>
      </c>
      <c r="B15" s="109" t="s">
        <v>1661</v>
      </c>
      <c r="C15" s="109" t="s">
        <v>1662</v>
      </c>
      <c r="E15" s="73">
        <v>-1856</v>
      </c>
      <c r="F15" s="111">
        <v>42705</v>
      </c>
      <c r="G15" s="109" t="s">
        <v>1524</v>
      </c>
      <c r="J15" s="110"/>
      <c r="K15" s="110"/>
    </row>
    <row r="16" spans="1:11">
      <c r="A16" s="109" t="s">
        <v>1407</v>
      </c>
      <c r="B16" s="109" t="s">
        <v>1671</v>
      </c>
      <c r="C16" s="109" t="s">
        <v>1672</v>
      </c>
      <c r="E16" s="49">
        <v>-1000</v>
      </c>
      <c r="F16" s="111">
        <v>42705</v>
      </c>
      <c r="G16" s="109" t="s">
        <v>1709</v>
      </c>
      <c r="J16" s="110"/>
      <c r="K16" s="110"/>
    </row>
    <row r="17" spans="1:11">
      <c r="A17" s="109" t="s">
        <v>14</v>
      </c>
      <c r="B17" s="109" t="s">
        <v>1677</v>
      </c>
      <c r="C17" s="109" t="s">
        <v>1678</v>
      </c>
      <c r="E17" s="49">
        <v>-5000</v>
      </c>
      <c r="F17" s="111">
        <v>42430</v>
      </c>
      <c r="G17" s="109" t="s">
        <v>1709</v>
      </c>
      <c r="J17" s="110"/>
      <c r="K17" s="110"/>
    </row>
    <row r="18" spans="1:11">
      <c r="A18" s="109" t="s">
        <v>1518</v>
      </c>
      <c r="B18" s="109" t="s">
        <v>1681</v>
      </c>
      <c r="C18" s="109" t="s">
        <v>1682</v>
      </c>
      <c r="E18" s="115">
        <v>-100</v>
      </c>
      <c r="G18" s="109" t="s">
        <v>1524</v>
      </c>
      <c r="J18" s="110"/>
      <c r="K18" s="110"/>
    </row>
    <row r="19" spans="1:11">
      <c r="A19" s="109" t="s">
        <v>1520</v>
      </c>
      <c r="B19" s="109" t="s">
        <v>1685</v>
      </c>
      <c r="C19" s="109" t="s">
        <v>1686</v>
      </c>
      <c r="D19" s="73">
        <v>66705</v>
      </c>
      <c r="E19" s="49"/>
      <c r="F19" s="111">
        <v>42705</v>
      </c>
      <c r="G19" s="109" t="s">
        <v>1708</v>
      </c>
      <c r="K19" s="110"/>
    </row>
    <row r="20" spans="1:11">
      <c r="A20" s="109" t="s">
        <v>1521</v>
      </c>
      <c r="B20" s="109" t="s">
        <v>1687</v>
      </c>
      <c r="C20" s="109" t="s">
        <v>1688</v>
      </c>
      <c r="D20" s="49">
        <v>199907.42</v>
      </c>
      <c r="E20" s="49"/>
      <c r="F20" s="111">
        <v>42705</v>
      </c>
      <c r="G20" s="109" t="s">
        <v>1708</v>
      </c>
      <c r="J20" s="110"/>
      <c r="K20" s="110"/>
    </row>
    <row r="21" spans="1:11">
      <c r="A21" s="109" t="s">
        <v>16</v>
      </c>
      <c r="B21" s="109" t="s">
        <v>1690</v>
      </c>
      <c r="C21" s="109" t="s">
        <v>1691</v>
      </c>
      <c r="E21" s="115">
        <v>-5139.33</v>
      </c>
      <c r="G21" s="109" t="s">
        <v>1524</v>
      </c>
      <c r="J21" s="110"/>
      <c r="K21" s="110"/>
    </row>
    <row r="22" spans="1:11">
      <c r="A22" s="109" t="s">
        <v>21</v>
      </c>
      <c r="B22" s="109" t="s">
        <v>1692</v>
      </c>
      <c r="C22" s="109" t="s">
        <v>1693</v>
      </c>
      <c r="E22" s="115">
        <v>-2890.52</v>
      </c>
      <c r="G22" s="109" t="s">
        <v>1524</v>
      </c>
      <c r="J22" s="110"/>
      <c r="K22" s="110"/>
    </row>
    <row r="23" spans="1:11">
      <c r="A23" s="109" t="s">
        <v>31</v>
      </c>
      <c r="B23" s="109" t="s">
        <v>1694</v>
      </c>
      <c r="C23" s="109" t="s">
        <v>1695</v>
      </c>
      <c r="E23" s="115">
        <v>-4000</v>
      </c>
      <c r="G23" s="109" t="s">
        <v>1524</v>
      </c>
      <c r="J23" s="110"/>
      <c r="K23" s="110"/>
    </row>
    <row r="24" spans="1:11">
      <c r="A24" s="109" t="s">
        <v>522</v>
      </c>
      <c r="B24" s="109" t="s">
        <v>1696</v>
      </c>
      <c r="C24" s="109" t="s">
        <v>1697</v>
      </c>
      <c r="D24" s="49">
        <v>2247.09</v>
      </c>
      <c r="E24" s="49"/>
      <c r="G24" s="109" t="s">
        <v>1524</v>
      </c>
      <c r="J24" s="110"/>
      <c r="K24" s="110"/>
    </row>
    <row r="25" spans="1:11">
      <c r="A25" s="109" t="s">
        <v>542</v>
      </c>
      <c r="B25" s="109" t="s">
        <v>1698</v>
      </c>
      <c r="C25" s="109" t="s">
        <v>1699</v>
      </c>
      <c r="E25" s="115">
        <v>-5117</v>
      </c>
      <c r="G25" s="109" t="s">
        <v>1524</v>
      </c>
      <c r="J25" s="110"/>
      <c r="K25" s="110"/>
    </row>
    <row r="26" spans="1:11">
      <c r="A26" s="109" t="s">
        <v>639</v>
      </c>
      <c r="B26" s="109" t="s">
        <v>1700</v>
      </c>
      <c r="C26" s="109" t="s">
        <v>1701</v>
      </c>
      <c r="E26" s="115">
        <v>-1800</v>
      </c>
      <c r="G26" s="109" t="s">
        <v>1524</v>
      </c>
      <c r="K26" s="110"/>
    </row>
    <row r="27" spans="1:11">
      <c r="A27" s="109" t="s">
        <v>1419</v>
      </c>
      <c r="B27" s="109" t="s">
        <v>1702</v>
      </c>
      <c r="C27" s="109" t="s">
        <v>1703</v>
      </c>
      <c r="E27" s="115">
        <v>-1148</v>
      </c>
      <c r="G27" s="109" t="s">
        <v>1524</v>
      </c>
      <c r="J27" s="110"/>
      <c r="K27" s="110"/>
    </row>
    <row r="28" spans="1:11">
      <c r="A28" s="109" t="s">
        <v>1523</v>
      </c>
      <c r="B28" s="109" t="s">
        <v>1704</v>
      </c>
      <c r="C28" s="109" t="s">
        <v>1705</v>
      </c>
      <c r="E28" s="115">
        <v>-7851.18</v>
      </c>
      <c r="G28" s="109" t="s">
        <v>1524</v>
      </c>
      <c r="J28" s="110"/>
      <c r="K28" s="110"/>
    </row>
    <row r="29" spans="1:11">
      <c r="A29" s="109" t="s">
        <v>42</v>
      </c>
      <c r="C29" s="110" t="s">
        <v>1626</v>
      </c>
      <c r="D29" s="100"/>
      <c r="E29" s="99">
        <f>-+E40</f>
        <v>-21421.66</v>
      </c>
      <c r="K29" s="110"/>
    </row>
    <row r="30" spans="1:11">
      <c r="C30" s="110"/>
      <c r="D30" s="13">
        <f>+SUM(D8:D29)</f>
        <v>268859.51000000007</v>
      </c>
      <c r="E30" s="13">
        <f>+SUM(E8:E29)</f>
        <v>-135423.69</v>
      </c>
      <c r="J30" s="110"/>
      <c r="K30" s="110"/>
    </row>
    <row r="31" spans="1:11">
      <c r="C31" s="110"/>
      <c r="D31" s="13">
        <f>+D30+E30</f>
        <v>133435.82000000007</v>
      </c>
      <c r="E31" s="13"/>
      <c r="J31" s="110"/>
      <c r="K31" s="110"/>
    </row>
    <row r="32" spans="1:11">
      <c r="C32" s="110"/>
      <c r="D32" s="13"/>
      <c r="E32" s="13"/>
      <c r="J32" s="110"/>
      <c r="K32" s="110"/>
    </row>
    <row r="33" spans="1:9" ht="18" customHeight="1">
      <c r="A33" s="109" t="s">
        <v>1626</v>
      </c>
      <c r="C33" s="110"/>
    </row>
    <row r="34" spans="1:9">
      <c r="A34" s="109" t="s">
        <v>1600</v>
      </c>
      <c r="B34" s="71">
        <v>42733</v>
      </c>
      <c r="C34" s="109" t="s">
        <v>1601</v>
      </c>
      <c r="D34" s="72">
        <v>37165</v>
      </c>
      <c r="E34" s="7">
        <f>510-233.93+13.67+10</f>
        <v>299.74</v>
      </c>
      <c r="F34" s="114"/>
      <c r="G34" s="109" t="s">
        <v>738</v>
      </c>
      <c r="H34" s="7"/>
      <c r="I34" s="7"/>
    </row>
    <row r="35" spans="1:9">
      <c r="A35" s="109" t="s">
        <v>1552</v>
      </c>
      <c r="B35" s="71">
        <v>42719</v>
      </c>
      <c r="C35" s="109" t="s">
        <v>1553</v>
      </c>
      <c r="D35" s="72">
        <v>36783</v>
      </c>
      <c r="E35" s="49">
        <v>121.92</v>
      </c>
      <c r="F35" s="98"/>
      <c r="G35" s="109" t="s">
        <v>738</v>
      </c>
      <c r="H35" s="73"/>
      <c r="I35" s="7"/>
    </row>
    <row r="36" spans="1:9">
      <c r="A36" s="109" t="s">
        <v>1609</v>
      </c>
      <c r="B36" s="71">
        <v>42734</v>
      </c>
      <c r="C36" s="109" t="s">
        <v>1610</v>
      </c>
      <c r="D36" s="72">
        <v>37189</v>
      </c>
      <c r="E36" s="73">
        <v>1000</v>
      </c>
      <c r="F36" s="98"/>
      <c r="G36" s="109" t="s">
        <v>738</v>
      </c>
      <c r="H36" s="73"/>
      <c r="I36" s="7"/>
    </row>
    <row r="37" spans="1:9">
      <c r="A37" s="109" t="s">
        <v>1624</v>
      </c>
      <c r="B37" s="71">
        <v>42735</v>
      </c>
      <c r="C37" s="109" t="s">
        <v>1501</v>
      </c>
      <c r="D37" s="72">
        <v>37218</v>
      </c>
      <c r="E37" s="73">
        <v>20000</v>
      </c>
      <c r="F37" s="98"/>
      <c r="G37" s="109" t="s">
        <v>738</v>
      </c>
      <c r="H37" s="73"/>
      <c r="I37" s="7"/>
    </row>
    <row r="38" spans="1:9">
      <c r="E38" s="49"/>
      <c r="H38" s="7"/>
      <c r="I38" s="7"/>
    </row>
    <row r="39" spans="1:9">
      <c r="E39" s="49">
        <f>+SUM(E34:E37)</f>
        <v>21421.66</v>
      </c>
    </row>
    <row r="40" spans="1:9">
      <c r="E40" s="49">
        <v>21421.66</v>
      </c>
    </row>
    <row r="41" spans="1:9">
      <c r="E41" s="49">
        <f>+E39-E40</f>
        <v>0</v>
      </c>
    </row>
    <row r="42" spans="1:9">
      <c r="E42" s="49"/>
    </row>
    <row r="45" spans="1:9">
      <c r="D45" s="48"/>
      <c r="E45" s="48"/>
    </row>
    <row r="46" spans="1:9">
      <c r="D46" s="48"/>
      <c r="E46" s="48"/>
    </row>
    <row r="47" spans="1:9">
      <c r="D47" s="48"/>
      <c r="E47" s="146"/>
    </row>
    <row r="48" spans="1:9">
      <c r="D48" s="48"/>
      <c r="E48" s="146"/>
    </row>
    <row r="49" spans="4:5">
      <c r="D49" s="48"/>
      <c r="E49" s="147"/>
    </row>
    <row r="50" spans="4:5">
      <c r="D50" s="48"/>
      <c r="E50" s="146"/>
    </row>
  </sheetData>
  <mergeCells count="1">
    <mergeCell ref="D7:E7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2"/>
  <sheetViews>
    <sheetView tabSelected="1" topLeftCell="A19" zoomScaleNormal="100" workbookViewId="0">
      <selection activeCell="G39" sqref="G39"/>
    </sheetView>
  </sheetViews>
  <sheetFormatPr baseColWidth="10" defaultRowHeight="15"/>
  <cols>
    <col min="1" max="1" width="14.5703125" style="109" bestFit="1" customWidth="1"/>
    <col min="2" max="2" width="24.7109375" style="109" customWidth="1"/>
    <col min="3" max="3" width="22.28515625" style="109" customWidth="1"/>
    <col min="4" max="4" width="16.5703125" style="109" customWidth="1"/>
    <col min="5" max="5" width="13.140625" style="109" bestFit="1" customWidth="1"/>
    <col min="6" max="6" width="7.140625" style="109" bestFit="1" customWidth="1"/>
    <col min="7" max="7" width="29" style="109" customWidth="1"/>
    <col min="8" max="10" width="11.42578125" style="109"/>
    <col min="11" max="11" width="12.42578125" style="109" bestFit="1" customWidth="1"/>
    <col min="12" max="16384" width="11.42578125" style="109"/>
  </cols>
  <sheetData>
    <row r="2" spans="1:11">
      <c r="B2" s="148"/>
      <c r="C2" s="148" t="s">
        <v>47</v>
      </c>
      <c r="D2" s="34"/>
    </row>
    <row r="3" spans="1:11">
      <c r="B3" s="148"/>
      <c r="C3" s="148" t="s">
        <v>432</v>
      </c>
      <c r="D3" s="34"/>
    </row>
    <row r="4" spans="1:11">
      <c r="B4" s="148"/>
      <c r="C4" s="148" t="s">
        <v>48</v>
      </c>
      <c r="D4" s="34"/>
    </row>
    <row r="5" spans="1:11">
      <c r="B5" s="149"/>
      <c r="C5" s="149">
        <v>42705</v>
      </c>
      <c r="D5" s="35"/>
    </row>
    <row r="7" spans="1:11">
      <c r="A7" s="150" t="s">
        <v>43</v>
      </c>
      <c r="B7" s="150" t="s">
        <v>44</v>
      </c>
      <c r="C7" s="150" t="s">
        <v>1712</v>
      </c>
      <c r="D7" s="165" t="s">
        <v>1713</v>
      </c>
      <c r="E7" s="165"/>
      <c r="F7" s="150" t="s">
        <v>1714</v>
      </c>
      <c r="G7" s="150" t="s">
        <v>46</v>
      </c>
    </row>
    <row r="8" spans="1:11">
      <c r="A8" s="161" t="s">
        <v>696</v>
      </c>
      <c r="B8" s="161" t="s">
        <v>697</v>
      </c>
      <c r="C8" s="109" t="s">
        <v>1640</v>
      </c>
      <c r="E8" s="49">
        <v>-2000</v>
      </c>
      <c r="F8" s="111">
        <v>42644</v>
      </c>
      <c r="G8" s="109" t="s">
        <v>1706</v>
      </c>
      <c r="H8" s="161"/>
      <c r="I8" s="161"/>
      <c r="J8" s="162"/>
      <c r="K8" s="158"/>
    </row>
    <row r="9" spans="1:11">
      <c r="A9" s="161" t="s">
        <v>1504</v>
      </c>
      <c r="B9" s="161" t="s">
        <v>1724</v>
      </c>
      <c r="C9" s="109" t="s">
        <v>1642</v>
      </c>
      <c r="E9" s="49">
        <v>-5000</v>
      </c>
      <c r="F9" s="111">
        <v>42705</v>
      </c>
      <c r="G9" s="109" t="s">
        <v>1706</v>
      </c>
      <c r="H9" s="161"/>
      <c r="I9" s="161"/>
      <c r="J9" s="162"/>
      <c r="K9" s="158"/>
    </row>
    <row r="10" spans="1:11">
      <c r="A10" s="161" t="s">
        <v>1505</v>
      </c>
      <c r="B10" s="161" t="s">
        <v>1725</v>
      </c>
      <c r="C10" s="109" t="s">
        <v>1644</v>
      </c>
      <c r="E10" s="49">
        <v>-5000</v>
      </c>
      <c r="F10" s="111">
        <v>42705</v>
      </c>
      <c r="G10" s="109" t="s">
        <v>1706</v>
      </c>
      <c r="H10" s="161"/>
      <c r="I10" s="161"/>
      <c r="J10" s="162"/>
      <c r="K10" s="158"/>
    </row>
    <row r="11" spans="1:11">
      <c r="A11" s="161" t="s">
        <v>1506</v>
      </c>
      <c r="B11" s="161" t="s">
        <v>1726</v>
      </c>
      <c r="C11" s="109" t="s">
        <v>1648</v>
      </c>
      <c r="E11" s="49">
        <v>-10000</v>
      </c>
      <c r="F11" s="111">
        <v>42705</v>
      </c>
      <c r="G11" s="109" t="s">
        <v>1706</v>
      </c>
      <c r="H11" s="161"/>
      <c r="I11" s="161"/>
      <c r="J11" s="162"/>
      <c r="K11" s="158"/>
    </row>
    <row r="12" spans="1:11">
      <c r="A12" s="161" t="s">
        <v>702</v>
      </c>
      <c r="B12" s="161" t="s">
        <v>703</v>
      </c>
      <c r="C12" s="109" t="s">
        <v>1650</v>
      </c>
      <c r="E12" s="49">
        <v>-50000</v>
      </c>
      <c r="F12" s="111">
        <v>42705</v>
      </c>
      <c r="G12" s="109" t="s">
        <v>1706</v>
      </c>
      <c r="H12" s="161"/>
      <c r="I12" s="161"/>
      <c r="J12" s="162"/>
      <c r="K12" s="158"/>
    </row>
    <row r="13" spans="1:11">
      <c r="A13" s="161" t="s">
        <v>1638</v>
      </c>
      <c r="B13" s="161" t="s">
        <v>1727</v>
      </c>
      <c r="C13" s="109" t="s">
        <v>1652</v>
      </c>
      <c r="E13" s="49">
        <v>-1000</v>
      </c>
      <c r="F13" s="111">
        <v>42705</v>
      </c>
      <c r="G13" s="109" t="s">
        <v>1706</v>
      </c>
      <c r="H13" s="161"/>
      <c r="I13" s="161"/>
      <c r="J13" s="162"/>
      <c r="K13" s="158"/>
    </row>
    <row r="14" spans="1:11">
      <c r="A14" s="161" t="s">
        <v>1355</v>
      </c>
      <c r="B14" s="161" t="s">
        <v>1356</v>
      </c>
      <c r="C14" s="109" t="s">
        <v>1658</v>
      </c>
      <c r="E14" s="49">
        <v>-5100</v>
      </c>
      <c r="F14" s="111">
        <v>42705</v>
      </c>
      <c r="G14" s="109" t="s">
        <v>1709</v>
      </c>
      <c r="H14" s="161"/>
      <c r="I14" s="161"/>
      <c r="J14" s="162"/>
      <c r="K14" s="158"/>
    </row>
    <row r="15" spans="1:11">
      <c r="A15" s="161" t="s">
        <v>1407</v>
      </c>
      <c r="B15" s="161" t="s">
        <v>1408</v>
      </c>
      <c r="C15" s="157" t="s">
        <v>1672</v>
      </c>
      <c r="D15" s="157"/>
      <c r="E15" s="49">
        <v>-1000</v>
      </c>
      <c r="F15" s="111">
        <v>42705</v>
      </c>
      <c r="G15" s="157" t="s">
        <v>1709</v>
      </c>
      <c r="H15" s="161"/>
      <c r="I15" s="161"/>
      <c r="J15" s="162"/>
      <c r="K15" s="157"/>
    </row>
    <row r="16" spans="1:11">
      <c r="A16" s="161" t="s">
        <v>14</v>
      </c>
      <c r="B16" s="161" t="s">
        <v>253</v>
      </c>
      <c r="C16" s="157" t="s">
        <v>1678</v>
      </c>
      <c r="D16" s="157"/>
      <c r="E16" s="49">
        <v>-5000</v>
      </c>
      <c r="F16" s="111">
        <v>42430</v>
      </c>
      <c r="G16" s="157" t="s">
        <v>1709</v>
      </c>
      <c r="H16" s="161"/>
      <c r="I16" s="161"/>
      <c r="J16" s="162"/>
      <c r="K16" s="158"/>
    </row>
    <row r="17" spans="1:11">
      <c r="A17" s="161" t="s">
        <v>1520</v>
      </c>
      <c r="B17" s="161" t="s">
        <v>1728</v>
      </c>
      <c r="C17" s="157" t="s">
        <v>1686</v>
      </c>
      <c r="D17" s="73">
        <v>66705</v>
      </c>
      <c r="E17" s="49"/>
      <c r="F17" s="111">
        <v>42705</v>
      </c>
      <c r="G17" s="157" t="s">
        <v>1708</v>
      </c>
      <c r="H17" s="161"/>
      <c r="I17" s="161"/>
      <c r="J17" s="162"/>
      <c r="K17" s="157"/>
    </row>
    <row r="18" spans="1:11">
      <c r="A18" s="161" t="s">
        <v>1521</v>
      </c>
      <c r="B18" s="161" t="s">
        <v>1729</v>
      </c>
      <c r="C18" s="157" t="s">
        <v>1688</v>
      </c>
      <c r="D18" s="49">
        <v>199907.42</v>
      </c>
      <c r="E18" s="49"/>
      <c r="F18" s="111">
        <v>42705</v>
      </c>
      <c r="G18" s="157" t="s">
        <v>1708</v>
      </c>
      <c r="H18" s="161"/>
      <c r="I18" s="161"/>
      <c r="J18" s="162"/>
      <c r="K18" s="157"/>
    </row>
    <row r="19" spans="1:11">
      <c r="A19" s="161" t="s">
        <v>21</v>
      </c>
      <c r="B19" s="161" t="s">
        <v>419</v>
      </c>
      <c r="C19" s="157" t="s">
        <v>1697</v>
      </c>
      <c r="D19" s="49"/>
      <c r="E19" s="162">
        <v>-2890.52</v>
      </c>
      <c r="F19" s="157"/>
      <c r="G19" s="157" t="s">
        <v>1524</v>
      </c>
      <c r="H19" s="161"/>
      <c r="I19" s="161"/>
      <c r="J19" s="162"/>
      <c r="K19" s="158"/>
    </row>
    <row r="20" spans="1:11">
      <c r="A20" s="161" t="s">
        <v>522</v>
      </c>
      <c r="B20" s="161" t="s">
        <v>523</v>
      </c>
      <c r="C20" s="158" t="s">
        <v>1626</v>
      </c>
      <c r="D20" s="162">
        <v>2247.09</v>
      </c>
      <c r="E20" s="99"/>
      <c r="F20" s="157"/>
      <c r="G20" s="157"/>
      <c r="H20" s="161"/>
      <c r="I20" s="161"/>
      <c r="J20" s="162"/>
      <c r="K20" s="158"/>
    </row>
    <row r="21" spans="1:11">
      <c r="A21" s="161" t="s">
        <v>42</v>
      </c>
      <c r="B21" s="161" t="s">
        <v>172</v>
      </c>
      <c r="C21" s="158"/>
      <c r="D21" s="13"/>
      <c r="E21" s="162">
        <v>-21421.66</v>
      </c>
      <c r="F21" s="157"/>
      <c r="G21" s="157"/>
      <c r="H21" s="161"/>
      <c r="I21" s="161"/>
      <c r="J21" s="162"/>
      <c r="K21" s="158"/>
    </row>
    <row r="22" spans="1:11">
      <c r="B22" s="157"/>
      <c r="C22" s="158"/>
      <c r="D22" s="13">
        <f>+SUM(D8:D21)</f>
        <v>268859.51000000007</v>
      </c>
      <c r="E22" s="13">
        <f>+SUM(E8:E21)</f>
        <v>-108412.18000000001</v>
      </c>
      <c r="F22" s="157"/>
      <c r="G22" s="157"/>
      <c r="I22" s="157"/>
      <c r="J22" s="157"/>
      <c r="K22" s="157"/>
    </row>
    <row r="23" spans="1:11">
      <c r="C23" s="110"/>
      <c r="D23" s="13">
        <f>+D22+E22</f>
        <v>160447.33000000007</v>
      </c>
      <c r="E23" s="13"/>
      <c r="I23" s="157"/>
      <c r="J23" s="157"/>
      <c r="K23" s="158"/>
    </row>
    <row r="24" spans="1:11">
      <c r="C24" s="110"/>
      <c r="D24" s="13"/>
      <c r="E24" s="13"/>
      <c r="I24" s="157"/>
      <c r="J24" s="157"/>
      <c r="K24" s="157"/>
    </row>
    <row r="25" spans="1:11" ht="18" customHeight="1">
      <c r="A25" s="109" t="s">
        <v>1626</v>
      </c>
      <c r="B25" s="44" t="s">
        <v>1626</v>
      </c>
      <c r="C25" s="110"/>
      <c r="I25" s="157"/>
      <c r="J25" s="157"/>
      <c r="K25" s="157"/>
    </row>
    <row r="26" spans="1:11">
      <c r="A26" s="109" t="s">
        <v>1600</v>
      </c>
      <c r="B26" s="71">
        <v>42733</v>
      </c>
      <c r="C26" s="109" t="s">
        <v>1601</v>
      </c>
      <c r="D26" s="72">
        <v>37165</v>
      </c>
      <c r="E26" s="7">
        <f>510-233.93+13.67+10</f>
        <v>299.74</v>
      </c>
      <c r="F26" s="150"/>
      <c r="G26" s="109" t="s">
        <v>738</v>
      </c>
      <c r="H26" s="7"/>
      <c r="I26" s="157"/>
      <c r="J26" s="157"/>
      <c r="K26" s="158"/>
    </row>
    <row r="27" spans="1:11">
      <c r="A27" s="109" t="s">
        <v>1552</v>
      </c>
      <c r="B27" s="71">
        <v>42719</v>
      </c>
      <c r="C27" s="109" t="s">
        <v>1553</v>
      </c>
      <c r="D27" s="72">
        <v>36783</v>
      </c>
      <c r="E27" s="49">
        <v>121.92</v>
      </c>
      <c r="F27" s="98"/>
      <c r="G27" s="109" t="s">
        <v>738</v>
      </c>
      <c r="H27" s="73"/>
      <c r="I27" s="7"/>
    </row>
    <row r="28" spans="1:11">
      <c r="A28" s="109" t="s">
        <v>1609</v>
      </c>
      <c r="B28" s="71">
        <v>42734</v>
      </c>
      <c r="C28" s="109" t="s">
        <v>1610</v>
      </c>
      <c r="D28" s="72">
        <v>37189</v>
      </c>
      <c r="E28" s="73">
        <v>1000</v>
      </c>
      <c r="F28" s="98"/>
      <c r="G28" s="109" t="s">
        <v>738</v>
      </c>
      <c r="H28" s="73"/>
      <c r="I28" s="7"/>
    </row>
    <row r="29" spans="1:11">
      <c r="A29" s="109" t="s">
        <v>1624</v>
      </c>
      <c r="B29" s="71">
        <v>42735</v>
      </c>
      <c r="C29" s="109" t="s">
        <v>1501</v>
      </c>
      <c r="D29" s="72">
        <v>37218</v>
      </c>
      <c r="E29" s="73">
        <v>20000</v>
      </c>
      <c r="F29" s="98"/>
      <c r="G29" s="109" t="s">
        <v>738</v>
      </c>
      <c r="H29" s="73"/>
      <c r="I29" s="7"/>
    </row>
    <row r="30" spans="1:11">
      <c r="E30" s="49"/>
      <c r="H30" s="7"/>
      <c r="I30" s="7"/>
    </row>
    <row r="31" spans="1:11">
      <c r="E31" s="49">
        <f>+SUM(E26:E29)</f>
        <v>21421.66</v>
      </c>
    </row>
    <row r="32" spans="1:11">
      <c r="E32" s="49">
        <v>21421.66</v>
      </c>
    </row>
    <row r="33" spans="4:5">
      <c r="E33" s="49">
        <f>+E31-E32</f>
        <v>0</v>
      </c>
    </row>
    <row r="34" spans="4:5">
      <c r="E34" s="49"/>
    </row>
    <row r="37" spans="4:5">
      <c r="D37" s="48"/>
      <c r="E37" s="48"/>
    </row>
    <row r="38" spans="4:5">
      <c r="D38" s="48"/>
      <c r="E38" s="48"/>
    </row>
    <row r="39" spans="4:5">
      <c r="D39" s="48"/>
      <c r="E39" s="146"/>
    </row>
    <row r="40" spans="4:5">
      <c r="D40" s="48"/>
      <c r="E40" s="146"/>
    </row>
    <row r="41" spans="4:5">
      <c r="D41" s="48"/>
      <c r="E41" s="147"/>
    </row>
    <row r="42" spans="4:5">
      <c r="D42" s="48"/>
      <c r="E42" s="146"/>
    </row>
  </sheetData>
  <mergeCells count="1">
    <mergeCell ref="D7:E7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84"/>
  <sheetViews>
    <sheetView topLeftCell="A61" workbookViewId="0">
      <selection activeCell="F74" sqref="F74"/>
    </sheetView>
  </sheetViews>
  <sheetFormatPr baseColWidth="10" defaultRowHeight="15"/>
  <cols>
    <col min="1" max="1" width="14.5703125" bestFit="1" customWidth="1"/>
    <col min="2" max="2" width="41.28515625" bestFit="1" customWidth="1"/>
    <col min="3" max="3" width="12.42578125" bestFit="1" customWidth="1"/>
    <col min="5" max="5" width="13.42578125" customWidth="1"/>
    <col min="6" max="6" width="3.5703125" customWidth="1"/>
    <col min="7" max="7" width="20.7109375" bestFit="1" customWidth="1"/>
  </cols>
  <sheetData>
    <row r="2" spans="1:8">
      <c r="B2" s="8" t="s">
        <v>431</v>
      </c>
    </row>
    <row r="3" spans="1:8">
      <c r="B3" s="5" t="s">
        <v>173</v>
      </c>
    </row>
    <row r="4" spans="1:8">
      <c r="B4" s="5" t="s">
        <v>174</v>
      </c>
    </row>
    <row r="5" spans="1:8">
      <c r="B5" s="6">
        <v>42401</v>
      </c>
    </row>
    <row r="6" spans="1:8">
      <c r="A6" s="4" t="s">
        <v>43</v>
      </c>
      <c r="B6" s="4" t="s">
        <v>175</v>
      </c>
      <c r="C6" s="4" t="s">
        <v>45</v>
      </c>
    </row>
    <row r="7" spans="1:8" s="16" customFormat="1">
      <c r="A7" s="32" t="s">
        <v>177</v>
      </c>
      <c r="B7" s="32" t="s">
        <v>178</v>
      </c>
      <c r="C7" s="33">
        <v>77998</v>
      </c>
      <c r="E7" s="32"/>
      <c r="F7" s="32"/>
      <c r="G7" s="33"/>
      <c r="H7" s="33"/>
    </row>
    <row r="8" spans="1:8">
      <c r="A8" s="32" t="s">
        <v>1</v>
      </c>
      <c r="B8" s="32" t="s">
        <v>109</v>
      </c>
      <c r="C8" s="33">
        <v>24491</v>
      </c>
      <c r="E8" s="32"/>
      <c r="F8" s="32"/>
      <c r="G8" s="33"/>
      <c r="H8" s="33"/>
    </row>
    <row r="9" spans="1:8" s="32" customFormat="1">
      <c r="A9" s="32" t="s">
        <v>556</v>
      </c>
      <c r="B9" s="32" t="s">
        <v>557</v>
      </c>
      <c r="C9" s="33">
        <v>-20000</v>
      </c>
      <c r="G9" s="33"/>
      <c r="H9" s="33"/>
    </row>
    <row r="10" spans="1:8" s="32" customFormat="1">
      <c r="A10" s="32" t="s">
        <v>51</v>
      </c>
      <c r="B10" s="32" t="s">
        <v>110</v>
      </c>
      <c r="C10" s="33">
        <v>7800</v>
      </c>
      <c r="G10" s="33"/>
      <c r="H10" s="33"/>
    </row>
    <row r="11" spans="1:8">
      <c r="A11" s="32" t="s">
        <v>52</v>
      </c>
      <c r="B11" s="32" t="s">
        <v>111</v>
      </c>
      <c r="C11" s="33">
        <v>43528.34</v>
      </c>
      <c r="E11" s="32"/>
      <c r="F11" s="32"/>
      <c r="G11" s="33"/>
      <c r="H11" s="33"/>
    </row>
    <row r="12" spans="1:8">
      <c r="A12" s="32" t="s">
        <v>179</v>
      </c>
      <c r="B12" s="32" t="s">
        <v>180</v>
      </c>
      <c r="C12" s="33">
        <v>-28000</v>
      </c>
      <c r="E12" s="32"/>
      <c r="F12" s="32"/>
      <c r="G12" s="33"/>
      <c r="H12" s="33"/>
    </row>
    <row r="13" spans="1:8">
      <c r="A13" s="32" t="s">
        <v>53</v>
      </c>
      <c r="B13" s="32" t="s">
        <v>112</v>
      </c>
      <c r="C13" s="33">
        <v>70655</v>
      </c>
      <c r="E13" s="32"/>
      <c r="F13" s="32"/>
      <c r="G13" s="33"/>
      <c r="H13" s="33"/>
    </row>
    <row r="14" spans="1:8">
      <c r="A14" s="32" t="s">
        <v>6</v>
      </c>
      <c r="B14" s="32" t="s">
        <v>641</v>
      </c>
      <c r="C14" s="33">
        <v>-7667</v>
      </c>
      <c r="E14" s="32"/>
      <c r="F14" s="32"/>
      <c r="G14" s="33"/>
      <c r="H14" s="33"/>
    </row>
    <row r="15" spans="1:8">
      <c r="A15" s="32" t="s">
        <v>181</v>
      </c>
      <c r="B15" s="32" t="s">
        <v>182</v>
      </c>
      <c r="C15" s="33">
        <v>-9000</v>
      </c>
      <c r="E15" s="32"/>
      <c r="F15" s="32"/>
      <c r="G15" s="33"/>
      <c r="H15" s="33"/>
    </row>
    <row r="16" spans="1:8">
      <c r="A16" s="32" t="s">
        <v>488</v>
      </c>
      <c r="B16" s="32" t="s">
        <v>489</v>
      </c>
      <c r="C16" s="32">
        <v>-900</v>
      </c>
      <c r="E16" s="32"/>
      <c r="F16" s="32"/>
      <c r="G16" s="32"/>
      <c r="H16" s="33"/>
    </row>
    <row r="17" spans="1:8">
      <c r="A17" s="32" t="s">
        <v>7</v>
      </c>
      <c r="B17" s="32" t="s">
        <v>486</v>
      </c>
      <c r="C17" s="33">
        <v>-6392.05</v>
      </c>
      <c r="E17" s="32"/>
      <c r="F17" s="32"/>
      <c r="G17" s="33"/>
      <c r="H17" s="33"/>
    </row>
    <row r="18" spans="1:8">
      <c r="A18" s="32" t="s">
        <v>8</v>
      </c>
      <c r="B18" s="32" t="s">
        <v>487</v>
      </c>
      <c r="C18" s="33">
        <v>-2500</v>
      </c>
      <c r="E18" s="32"/>
      <c r="F18" s="32"/>
      <c r="G18" s="33"/>
      <c r="H18" s="33"/>
    </row>
    <row r="19" spans="1:8">
      <c r="A19" s="32" t="s">
        <v>9</v>
      </c>
      <c r="B19" s="32" t="s">
        <v>115</v>
      </c>
      <c r="C19" s="33">
        <v>168100</v>
      </c>
      <c r="E19" s="32"/>
      <c r="F19" s="32"/>
      <c r="G19" s="33"/>
      <c r="H19" s="33"/>
    </row>
    <row r="20" spans="1:8">
      <c r="A20" s="32" t="s">
        <v>183</v>
      </c>
      <c r="B20" s="32" t="s">
        <v>184</v>
      </c>
      <c r="C20" s="33">
        <v>-20000</v>
      </c>
      <c r="E20" s="32"/>
      <c r="F20" s="32"/>
      <c r="G20" s="33"/>
      <c r="H20" s="33"/>
    </row>
    <row r="21" spans="1:8">
      <c r="A21" s="32" t="s">
        <v>58</v>
      </c>
      <c r="B21" s="32" t="s">
        <v>118</v>
      </c>
      <c r="C21" s="33">
        <v>-2800</v>
      </c>
      <c r="E21" s="32"/>
      <c r="F21" s="32"/>
      <c r="G21" s="33"/>
      <c r="H21" s="33"/>
    </row>
    <row r="22" spans="1:8">
      <c r="A22" s="32" t="s">
        <v>185</v>
      </c>
      <c r="B22" s="32" t="s">
        <v>186</v>
      </c>
      <c r="C22" s="33">
        <v>-90000</v>
      </c>
      <c r="E22" s="32"/>
      <c r="F22" s="32"/>
      <c r="G22" s="33"/>
      <c r="H22" s="33"/>
    </row>
    <row r="23" spans="1:8">
      <c r="A23" s="32" t="s">
        <v>1285</v>
      </c>
      <c r="B23" s="32" t="s">
        <v>1286</v>
      </c>
      <c r="C23" s="33">
        <v>-20000</v>
      </c>
      <c r="E23" s="32"/>
      <c r="F23" s="32"/>
      <c r="G23" s="33"/>
      <c r="H23" s="33"/>
    </row>
    <row r="24" spans="1:8">
      <c r="A24" s="32" t="s">
        <v>11</v>
      </c>
      <c r="B24" s="32" t="s">
        <v>124</v>
      </c>
      <c r="C24" s="33">
        <v>-1000</v>
      </c>
      <c r="E24" s="32"/>
      <c r="F24" s="32"/>
      <c r="G24" s="33"/>
      <c r="H24" s="33"/>
    </row>
    <row r="25" spans="1:8">
      <c r="A25" s="32" t="s">
        <v>187</v>
      </c>
      <c r="B25" s="32" t="s">
        <v>188</v>
      </c>
      <c r="C25" s="33">
        <v>410900</v>
      </c>
      <c r="E25" s="32"/>
      <c r="F25" s="32"/>
      <c r="G25" s="33"/>
      <c r="H25" s="33"/>
    </row>
    <row r="26" spans="1:8">
      <c r="A26" s="32" t="s">
        <v>12</v>
      </c>
      <c r="B26" s="32" t="s">
        <v>189</v>
      </c>
      <c r="C26" s="33">
        <v>-1981.6</v>
      </c>
      <c r="E26" s="32"/>
      <c r="F26" s="32"/>
      <c r="G26" s="33"/>
      <c r="H26" s="33"/>
    </row>
    <row r="27" spans="1:8">
      <c r="A27" s="32" t="s">
        <v>77</v>
      </c>
      <c r="B27" s="32" t="s">
        <v>138</v>
      </c>
      <c r="C27" s="33">
        <v>130405.4</v>
      </c>
      <c r="E27" s="32"/>
      <c r="F27" s="32"/>
      <c r="G27" s="33"/>
      <c r="H27" s="33"/>
    </row>
    <row r="28" spans="1:8">
      <c r="A28" s="32" t="s">
        <v>13</v>
      </c>
      <c r="B28" s="32" t="s">
        <v>190</v>
      </c>
      <c r="C28" s="33">
        <v>-1000</v>
      </c>
      <c r="E28" s="32"/>
      <c r="F28" s="32"/>
      <c r="G28" s="33"/>
      <c r="H28" s="33"/>
    </row>
    <row r="29" spans="1:8">
      <c r="A29" s="32" t="s">
        <v>191</v>
      </c>
      <c r="B29" s="32" t="s">
        <v>192</v>
      </c>
      <c r="C29" s="33">
        <v>386900</v>
      </c>
      <c r="E29" s="32"/>
      <c r="F29" s="32"/>
      <c r="G29" s="33"/>
      <c r="H29" s="33"/>
    </row>
    <row r="30" spans="1:8">
      <c r="A30" s="32" t="s">
        <v>193</v>
      </c>
      <c r="B30" s="32" t="s">
        <v>194</v>
      </c>
      <c r="C30" s="33">
        <v>-109383.07</v>
      </c>
      <c r="E30" s="32"/>
      <c r="F30" s="32"/>
      <c r="G30" s="33"/>
      <c r="H30" s="33"/>
    </row>
    <row r="31" spans="1:8">
      <c r="A31" s="32" t="s">
        <v>83</v>
      </c>
      <c r="B31" s="32" t="s">
        <v>144</v>
      </c>
      <c r="C31" s="33">
        <v>8231.6299999999992</v>
      </c>
      <c r="E31" s="32"/>
      <c r="F31" s="32"/>
      <c r="G31" s="33"/>
      <c r="H31" s="33"/>
    </row>
    <row r="32" spans="1:8">
      <c r="A32" s="32" t="s">
        <v>195</v>
      </c>
      <c r="B32" s="32" t="s">
        <v>196</v>
      </c>
      <c r="C32" s="33">
        <v>319900</v>
      </c>
      <c r="E32" s="32"/>
      <c r="F32" s="32"/>
      <c r="G32" s="33"/>
      <c r="H32" s="33"/>
    </row>
    <row r="33" spans="1:8">
      <c r="A33" s="32" t="s">
        <v>197</v>
      </c>
      <c r="B33" s="32" t="s">
        <v>198</v>
      </c>
      <c r="C33" s="33">
        <v>152000</v>
      </c>
      <c r="E33" s="32"/>
      <c r="F33" s="32"/>
      <c r="G33" s="33"/>
      <c r="H33" s="33"/>
    </row>
    <row r="34" spans="1:8">
      <c r="A34" s="32" t="s">
        <v>199</v>
      </c>
      <c r="B34" s="32" t="s">
        <v>200</v>
      </c>
      <c r="C34" s="33">
        <v>226000</v>
      </c>
      <c r="E34" s="32"/>
      <c r="F34" s="32"/>
      <c r="G34" s="33"/>
      <c r="H34" s="33"/>
    </row>
    <row r="35" spans="1:8" s="32" customFormat="1">
      <c r="A35" s="32" t="s">
        <v>1439</v>
      </c>
      <c r="B35" s="32" t="s">
        <v>1440</v>
      </c>
      <c r="C35" s="33">
        <v>6267.6</v>
      </c>
      <c r="D35" s="33"/>
      <c r="G35" s="33"/>
      <c r="H35" s="33"/>
    </row>
    <row r="36" spans="1:8">
      <c r="A36" s="32" t="s">
        <v>201</v>
      </c>
      <c r="B36" s="32" t="s">
        <v>202</v>
      </c>
      <c r="C36" s="33">
        <v>335557.71</v>
      </c>
      <c r="E36" s="32"/>
      <c r="F36" s="32"/>
      <c r="G36" s="33"/>
      <c r="H36" s="33"/>
    </row>
    <row r="37" spans="1:8">
      <c r="A37" s="32" t="s">
        <v>203</v>
      </c>
      <c r="B37" s="32" t="s">
        <v>204</v>
      </c>
      <c r="C37" s="33">
        <v>228227.87</v>
      </c>
      <c r="E37" s="32"/>
      <c r="F37" s="32"/>
      <c r="G37" s="33"/>
      <c r="H37" s="33"/>
    </row>
    <row r="38" spans="1:8">
      <c r="A38" s="32" t="s">
        <v>205</v>
      </c>
      <c r="B38" s="32" t="s">
        <v>206</v>
      </c>
      <c r="C38" s="33">
        <v>134296.9</v>
      </c>
      <c r="E38" s="32"/>
      <c r="F38" s="32"/>
      <c r="G38" s="33"/>
      <c r="H38" s="33"/>
    </row>
    <row r="39" spans="1:8">
      <c r="A39" s="32" t="s">
        <v>207</v>
      </c>
      <c r="B39" s="32" t="s">
        <v>208</v>
      </c>
      <c r="C39" s="33">
        <v>366900</v>
      </c>
      <c r="E39" s="32"/>
      <c r="F39" s="32"/>
      <c r="G39" s="33"/>
      <c r="H39" s="33"/>
    </row>
    <row r="40" spans="1:8">
      <c r="A40" s="32" t="s">
        <v>209</v>
      </c>
      <c r="B40" s="32" t="s">
        <v>210</v>
      </c>
      <c r="C40" s="33">
        <v>-128400</v>
      </c>
      <c r="E40" s="32"/>
      <c r="F40" s="32"/>
      <c r="G40" s="33"/>
      <c r="H40" s="33"/>
    </row>
    <row r="41" spans="1:8">
      <c r="A41" s="32" t="s">
        <v>85</v>
      </c>
      <c r="B41" s="32" t="s">
        <v>146</v>
      </c>
      <c r="C41" s="33">
        <v>-1500</v>
      </c>
      <c r="E41" s="32"/>
      <c r="F41" s="32"/>
      <c r="G41" s="33"/>
      <c r="H41" s="33"/>
    </row>
    <row r="42" spans="1:8">
      <c r="A42" s="32" t="s">
        <v>86</v>
      </c>
      <c r="B42" s="32" t="s">
        <v>147</v>
      </c>
      <c r="C42" s="33">
        <v>-107000</v>
      </c>
      <c r="E42" s="32"/>
      <c r="F42" s="32"/>
      <c r="G42" s="33"/>
      <c r="H42" s="33"/>
    </row>
    <row r="43" spans="1:8">
      <c r="A43" s="32" t="s">
        <v>87</v>
      </c>
      <c r="B43" s="32" t="s">
        <v>148</v>
      </c>
      <c r="C43" s="33">
        <v>-1000</v>
      </c>
      <c r="E43" s="32"/>
      <c r="F43" s="32"/>
      <c r="G43" s="33"/>
      <c r="H43" s="33"/>
    </row>
    <row r="44" spans="1:8">
      <c r="A44" s="32" t="s">
        <v>211</v>
      </c>
      <c r="B44" s="32" t="s">
        <v>212</v>
      </c>
      <c r="C44" s="33">
        <v>-103777.64</v>
      </c>
      <c r="E44" s="32"/>
      <c r="F44" s="32"/>
      <c r="G44" s="33"/>
      <c r="H44" s="33"/>
    </row>
    <row r="45" spans="1:8">
      <c r="A45" s="32" t="s">
        <v>88</v>
      </c>
      <c r="B45" s="32" t="s">
        <v>149</v>
      </c>
      <c r="C45" s="33">
        <v>-26100</v>
      </c>
      <c r="E45" s="32"/>
      <c r="F45" s="32"/>
      <c r="G45" s="33"/>
      <c r="H45" s="33"/>
    </row>
    <row r="46" spans="1:8">
      <c r="A46" s="32" t="s">
        <v>213</v>
      </c>
      <c r="B46" s="32" t="s">
        <v>214</v>
      </c>
      <c r="C46" s="33">
        <v>-20000</v>
      </c>
      <c r="E46" s="32"/>
      <c r="F46" s="32"/>
      <c r="G46" s="33"/>
      <c r="H46" s="33"/>
    </row>
    <row r="47" spans="1:8">
      <c r="A47" s="32" t="s">
        <v>215</v>
      </c>
      <c r="B47" s="32" t="s">
        <v>216</v>
      </c>
      <c r="C47" s="33">
        <v>-20000</v>
      </c>
      <c r="E47" s="32"/>
      <c r="F47" s="32"/>
      <c r="G47" s="33"/>
      <c r="H47" s="33"/>
    </row>
    <row r="48" spans="1:8">
      <c r="A48" s="32" t="s">
        <v>217</v>
      </c>
      <c r="B48" s="32" t="s">
        <v>218</v>
      </c>
      <c r="C48" s="33">
        <v>-45570.59</v>
      </c>
      <c r="E48" s="32"/>
      <c r="F48" s="32"/>
      <c r="G48" s="33"/>
      <c r="H48" s="33"/>
    </row>
    <row r="49" spans="1:8">
      <c r="A49" s="32" t="s">
        <v>89</v>
      </c>
      <c r="B49" s="32" t="s">
        <v>150</v>
      </c>
      <c r="C49" s="33">
        <v>-146090.66</v>
      </c>
      <c r="E49" s="32"/>
      <c r="F49" s="32"/>
      <c r="G49" s="33"/>
      <c r="H49" s="33"/>
    </row>
    <row r="50" spans="1:8">
      <c r="A50" s="32" t="s">
        <v>219</v>
      </c>
      <c r="B50" s="32" t="s">
        <v>220</v>
      </c>
      <c r="C50" s="33">
        <v>-20000</v>
      </c>
      <c r="E50" s="32"/>
      <c r="F50" s="32"/>
      <c r="G50" s="33"/>
      <c r="H50" s="33"/>
    </row>
    <row r="51" spans="1:8">
      <c r="A51" s="32" t="s">
        <v>221</v>
      </c>
      <c r="B51" s="32" t="s">
        <v>222</v>
      </c>
      <c r="C51" s="33">
        <v>-28000</v>
      </c>
      <c r="E51" s="32"/>
      <c r="F51" s="32"/>
      <c r="G51" s="33"/>
      <c r="H51" s="33"/>
    </row>
    <row r="52" spans="1:8">
      <c r="A52" s="32" t="s">
        <v>223</v>
      </c>
      <c r="B52" s="32" t="s">
        <v>224</v>
      </c>
      <c r="C52" s="33">
        <v>-100000</v>
      </c>
      <c r="E52" s="32"/>
      <c r="F52" s="32"/>
      <c r="G52" s="33"/>
      <c r="H52" s="33"/>
    </row>
    <row r="53" spans="1:8">
      <c r="A53" s="32" t="s">
        <v>225</v>
      </c>
      <c r="B53" s="32" t="s">
        <v>226</v>
      </c>
      <c r="C53" s="33">
        <v>-20000</v>
      </c>
      <c r="E53" s="32"/>
      <c r="F53" s="32"/>
      <c r="G53" s="33"/>
      <c r="H53" s="33"/>
    </row>
    <row r="54" spans="1:8">
      <c r="A54" s="32" t="s">
        <v>90</v>
      </c>
      <c r="B54" s="32" t="s">
        <v>151</v>
      </c>
      <c r="C54" s="33">
        <v>-280300</v>
      </c>
      <c r="E54" s="32"/>
      <c r="F54" s="32"/>
      <c r="G54" s="33"/>
      <c r="H54" s="33"/>
    </row>
    <row r="55" spans="1:8">
      <c r="A55" s="32" t="s">
        <v>91</v>
      </c>
      <c r="B55" s="32" t="s">
        <v>152</v>
      </c>
      <c r="C55" s="33">
        <v>20344.55</v>
      </c>
      <c r="E55" s="32"/>
      <c r="F55" s="32"/>
      <c r="G55" s="33"/>
      <c r="H55" s="33"/>
    </row>
    <row r="56" spans="1:8">
      <c r="A56" s="32" t="s">
        <v>227</v>
      </c>
      <c r="B56" s="32" t="s">
        <v>228</v>
      </c>
      <c r="C56" s="33">
        <v>-280586</v>
      </c>
      <c r="E56" s="32"/>
      <c r="F56" s="32"/>
      <c r="G56" s="33"/>
      <c r="H56" s="33"/>
    </row>
    <row r="57" spans="1:8">
      <c r="A57" s="32" t="s">
        <v>92</v>
      </c>
      <c r="B57" s="32" t="s">
        <v>153</v>
      </c>
      <c r="C57" s="33">
        <v>34060</v>
      </c>
      <c r="E57" s="32"/>
      <c r="F57" s="32"/>
      <c r="G57" s="33"/>
      <c r="H57" s="33"/>
    </row>
    <row r="58" spans="1:8">
      <c r="A58" s="32" t="s">
        <v>18</v>
      </c>
      <c r="B58" s="32" t="s">
        <v>154</v>
      </c>
      <c r="C58" s="33">
        <v>278900</v>
      </c>
      <c r="E58" s="32"/>
      <c r="F58" s="32"/>
      <c r="G58" s="33"/>
      <c r="H58" s="33"/>
    </row>
    <row r="59" spans="1:8">
      <c r="A59" s="32" t="s">
        <v>93</v>
      </c>
      <c r="B59" s="32" t="s">
        <v>155</v>
      </c>
      <c r="C59" s="33">
        <v>416200</v>
      </c>
      <c r="E59" s="32"/>
      <c r="F59" s="32"/>
      <c r="G59" s="33"/>
      <c r="H59" s="33"/>
    </row>
    <row r="60" spans="1:8">
      <c r="A60" s="32" t="s">
        <v>95</v>
      </c>
      <c r="B60" s="32" t="s">
        <v>157</v>
      </c>
      <c r="C60" s="33">
        <v>114600</v>
      </c>
      <c r="E60" s="32"/>
      <c r="F60" s="32"/>
      <c r="G60" s="33"/>
      <c r="H60" s="33"/>
    </row>
    <row r="61" spans="1:8">
      <c r="A61" s="32" t="s">
        <v>229</v>
      </c>
      <c r="B61" s="32" t="s">
        <v>230</v>
      </c>
      <c r="C61" s="33">
        <v>-20000</v>
      </c>
      <c r="E61" s="32"/>
      <c r="F61" s="32"/>
      <c r="G61" s="33"/>
      <c r="H61" s="33"/>
    </row>
    <row r="62" spans="1:8">
      <c r="A62" s="32" t="s">
        <v>96</v>
      </c>
      <c r="B62" s="32" t="s">
        <v>158</v>
      </c>
      <c r="C62" s="33">
        <v>-50000</v>
      </c>
      <c r="E62" s="32"/>
      <c r="F62" s="32"/>
      <c r="G62" s="33"/>
      <c r="H62" s="33"/>
    </row>
    <row r="63" spans="1:8">
      <c r="A63" s="32" t="s">
        <v>231</v>
      </c>
      <c r="B63" s="32" t="s">
        <v>232</v>
      </c>
      <c r="C63" s="33">
        <v>-20000</v>
      </c>
      <c r="E63" s="32"/>
      <c r="F63" s="32"/>
      <c r="G63" s="33"/>
      <c r="H63" s="33"/>
    </row>
    <row r="64" spans="1:8">
      <c r="A64" s="32" t="s">
        <v>97</v>
      </c>
      <c r="B64" s="32" t="s">
        <v>159</v>
      </c>
      <c r="C64" s="33">
        <v>222063.29</v>
      </c>
      <c r="E64" s="32"/>
      <c r="F64" s="32"/>
      <c r="G64" s="33"/>
      <c r="H64" s="33"/>
    </row>
    <row r="65" spans="1:8">
      <c r="A65" s="32" t="s">
        <v>98</v>
      </c>
      <c r="B65" s="32" t="s">
        <v>160</v>
      </c>
      <c r="C65" s="33">
        <v>-200000</v>
      </c>
      <c r="E65" s="32"/>
      <c r="F65" s="32"/>
      <c r="G65" s="33"/>
      <c r="H65" s="33"/>
    </row>
    <row r="66" spans="1:8">
      <c r="A66" s="32" t="s">
        <v>99</v>
      </c>
      <c r="B66" s="32" t="s">
        <v>161</v>
      </c>
      <c r="C66" s="33">
        <v>416200</v>
      </c>
      <c r="E66" s="32"/>
      <c r="F66" s="32"/>
      <c r="G66" s="33"/>
      <c r="H66" s="33"/>
    </row>
    <row r="67" spans="1:8">
      <c r="A67" s="32" t="s">
        <v>100</v>
      </c>
      <c r="B67" s="32" t="s">
        <v>162</v>
      </c>
      <c r="C67" s="33">
        <v>-5000</v>
      </c>
      <c r="E67" s="32"/>
      <c r="F67" s="32"/>
      <c r="G67" s="33"/>
      <c r="H67" s="33"/>
    </row>
    <row r="68" spans="1:8">
      <c r="A68" s="32" t="s">
        <v>234</v>
      </c>
      <c r="B68" s="32" t="s">
        <v>235</v>
      </c>
      <c r="C68" s="33">
        <v>-20000</v>
      </c>
      <c r="E68" s="32"/>
      <c r="F68" s="32"/>
      <c r="G68" s="33"/>
      <c r="H68" s="33"/>
    </row>
    <row r="69" spans="1:8">
      <c r="A69" s="32" t="s">
        <v>102</v>
      </c>
      <c r="B69" s="32" t="s">
        <v>164</v>
      </c>
      <c r="C69" s="33">
        <v>-10000</v>
      </c>
      <c r="E69" s="32"/>
      <c r="F69" s="32"/>
      <c r="G69" s="33"/>
      <c r="H69" s="33"/>
    </row>
    <row r="70" spans="1:8">
      <c r="A70" s="32" t="s">
        <v>25</v>
      </c>
      <c r="B70" s="32" t="s">
        <v>165</v>
      </c>
      <c r="C70" s="33">
        <v>5000</v>
      </c>
      <c r="E70" s="32"/>
      <c r="F70" s="32"/>
      <c r="G70" s="33"/>
      <c r="H70" s="33"/>
    </row>
    <row r="71" spans="1:8">
      <c r="A71" s="32" t="s">
        <v>31</v>
      </c>
      <c r="B71" s="32" t="s">
        <v>167</v>
      </c>
      <c r="C71" s="33">
        <v>-4000</v>
      </c>
      <c r="E71" s="32"/>
      <c r="F71" s="32"/>
      <c r="G71" s="33"/>
      <c r="H71" s="33"/>
    </row>
    <row r="72" spans="1:8">
      <c r="A72" s="32" t="s">
        <v>40</v>
      </c>
      <c r="B72" s="32" t="s">
        <v>171</v>
      </c>
      <c r="C72" s="33">
        <v>181576.12</v>
      </c>
      <c r="E72" s="32"/>
      <c r="F72" s="32"/>
      <c r="G72" s="33"/>
      <c r="H72" s="33"/>
    </row>
    <row r="73" spans="1:8">
      <c r="A73" s="32" t="s">
        <v>236</v>
      </c>
      <c r="B73" s="32" t="s">
        <v>237</v>
      </c>
      <c r="C73" s="33">
        <v>425500</v>
      </c>
      <c r="E73" s="32"/>
      <c r="F73" s="32"/>
      <c r="G73" s="33"/>
      <c r="H73" s="33"/>
    </row>
    <row r="74" spans="1:8">
      <c r="A74" s="32" t="s">
        <v>41</v>
      </c>
      <c r="B74" s="32" t="s">
        <v>238</v>
      </c>
      <c r="C74" s="33">
        <v>-175000</v>
      </c>
      <c r="E74" s="32"/>
      <c r="F74" s="32"/>
      <c r="G74" s="33"/>
      <c r="H74" s="33"/>
    </row>
    <row r="75" spans="1:8">
      <c r="A75" s="32" t="s">
        <v>42</v>
      </c>
      <c r="B75" s="32" t="s">
        <v>172</v>
      </c>
      <c r="C75" s="33">
        <v>-2716870.35</v>
      </c>
      <c r="E75" s="32"/>
      <c r="F75" s="32"/>
      <c r="G75" s="33"/>
      <c r="H75" s="33"/>
    </row>
    <row r="76" spans="1:8">
      <c r="B76" s="44" t="s">
        <v>176</v>
      </c>
      <c r="C76" s="45">
        <f>+SUM(C7:C75)</f>
        <v>342784.44999999972</v>
      </c>
      <c r="D76" s="33"/>
      <c r="E76" s="32"/>
      <c r="F76" s="32"/>
      <c r="G76" s="33"/>
    </row>
    <row r="78" spans="1:8">
      <c r="A78" s="44" t="s">
        <v>42</v>
      </c>
    </row>
    <row r="79" spans="1:8">
      <c r="A79" s="48"/>
      <c r="B79" s="48"/>
      <c r="C79" s="48" t="s">
        <v>735</v>
      </c>
      <c r="D79" s="48"/>
      <c r="E79" s="49">
        <f>-82224.51</f>
        <v>-82224.509999999995</v>
      </c>
      <c r="F79" s="50"/>
      <c r="G79" s="48"/>
    </row>
    <row r="80" spans="1:8">
      <c r="A80" s="51" t="s">
        <v>736</v>
      </c>
      <c r="B80" s="52">
        <v>41764</v>
      </c>
      <c r="C80" s="51" t="s">
        <v>737</v>
      </c>
      <c r="D80" s="53">
        <v>23159</v>
      </c>
      <c r="E80" s="54">
        <v>2500</v>
      </c>
      <c r="F80" s="55"/>
      <c r="G80" s="56" t="s">
        <v>738</v>
      </c>
    </row>
    <row r="81" spans="1:7">
      <c r="A81" s="51" t="s">
        <v>739</v>
      </c>
      <c r="B81" s="52">
        <v>41790</v>
      </c>
      <c r="C81" s="51" t="s">
        <v>740</v>
      </c>
      <c r="D81" s="53">
        <v>23381</v>
      </c>
      <c r="E81" s="54">
        <v>2300</v>
      </c>
      <c r="F81" s="90"/>
      <c r="G81" s="56" t="s">
        <v>738</v>
      </c>
    </row>
    <row r="82" spans="1:7">
      <c r="A82" s="51" t="s">
        <v>741</v>
      </c>
      <c r="B82" s="52">
        <v>41790</v>
      </c>
      <c r="C82" s="51" t="s">
        <v>742</v>
      </c>
      <c r="D82" s="53">
        <v>23382</v>
      </c>
      <c r="E82" s="54">
        <v>9544</v>
      </c>
      <c r="F82" s="90"/>
      <c r="G82" s="56" t="s">
        <v>738</v>
      </c>
    </row>
    <row r="83" spans="1:7">
      <c r="A83" s="51" t="s">
        <v>743</v>
      </c>
      <c r="B83" s="57">
        <v>41841</v>
      </c>
      <c r="C83" s="51" t="s">
        <v>744</v>
      </c>
      <c r="D83" s="53">
        <v>23855</v>
      </c>
      <c r="E83" s="58">
        <v>10500</v>
      </c>
      <c r="F83" s="90"/>
      <c r="G83" s="56" t="s">
        <v>738</v>
      </c>
    </row>
    <row r="84" spans="1:7">
      <c r="A84" s="64" t="s">
        <v>754</v>
      </c>
      <c r="B84" s="65">
        <v>41995</v>
      </c>
      <c r="C84" s="64" t="s">
        <v>755</v>
      </c>
      <c r="D84" s="66">
        <v>25509</v>
      </c>
      <c r="E84" s="61">
        <v>944.19</v>
      </c>
      <c r="F84" s="90"/>
      <c r="G84" s="63" t="s">
        <v>738</v>
      </c>
    </row>
    <row r="85" spans="1:7">
      <c r="A85" s="64" t="s">
        <v>756</v>
      </c>
      <c r="B85" s="65">
        <v>41996</v>
      </c>
      <c r="C85" s="64" t="s">
        <v>757</v>
      </c>
      <c r="D85" s="66">
        <v>25553</v>
      </c>
      <c r="E85" s="61">
        <v>5000</v>
      </c>
      <c r="F85" s="91"/>
      <c r="G85" s="63" t="s">
        <v>738</v>
      </c>
    </row>
    <row r="86" spans="1:7">
      <c r="A86" s="64" t="s">
        <v>758</v>
      </c>
      <c r="B86" s="65">
        <v>42003</v>
      </c>
      <c r="C86" s="64" t="s">
        <v>759</v>
      </c>
      <c r="D86" s="66">
        <v>25638</v>
      </c>
      <c r="E86" s="61">
        <v>3000</v>
      </c>
      <c r="F86" s="91"/>
      <c r="G86" s="63" t="s">
        <v>738</v>
      </c>
    </row>
    <row r="87" spans="1:7">
      <c r="A87" s="32" t="s">
        <v>809</v>
      </c>
      <c r="B87" s="71">
        <v>42251</v>
      </c>
      <c r="C87" s="32" t="s">
        <v>810</v>
      </c>
      <c r="D87" s="72">
        <v>28796</v>
      </c>
      <c r="E87" s="61">
        <v>5000</v>
      </c>
      <c r="F87" s="91">
        <v>18</v>
      </c>
      <c r="G87" s="64" t="s">
        <v>738</v>
      </c>
    </row>
    <row r="88" spans="1:7">
      <c r="A88" s="64" t="s">
        <v>773</v>
      </c>
      <c r="B88" s="65">
        <v>42049</v>
      </c>
      <c r="C88" s="64" t="s">
        <v>774</v>
      </c>
      <c r="D88" s="67">
        <v>26205</v>
      </c>
      <c r="E88" s="61">
        <v>2000</v>
      </c>
      <c r="F88" s="91"/>
      <c r="G88" s="64" t="s">
        <v>738</v>
      </c>
    </row>
    <row r="89" spans="1:7">
      <c r="A89" s="32" t="s">
        <v>775</v>
      </c>
      <c r="B89" s="71">
        <v>42067</v>
      </c>
      <c r="C89" s="32" t="s">
        <v>776</v>
      </c>
      <c r="D89" s="72">
        <v>24202</v>
      </c>
      <c r="E89" s="49">
        <v>-3000</v>
      </c>
      <c r="F89" s="91"/>
      <c r="G89" s="32" t="s">
        <v>764</v>
      </c>
    </row>
    <row r="90" spans="1:7">
      <c r="A90" s="7" t="s">
        <v>777</v>
      </c>
      <c r="B90" s="68">
        <v>42503</v>
      </c>
      <c r="C90" s="7" t="s">
        <v>778</v>
      </c>
      <c r="D90" s="69">
        <v>24519</v>
      </c>
      <c r="E90" s="73">
        <v>9777.61</v>
      </c>
      <c r="F90" s="91"/>
      <c r="G90" s="7" t="s">
        <v>738</v>
      </c>
    </row>
    <row r="91" spans="1:7">
      <c r="A91" s="48" t="s">
        <v>779</v>
      </c>
      <c r="B91" s="59">
        <v>42156</v>
      </c>
      <c r="C91" s="48" t="s">
        <v>780</v>
      </c>
      <c r="D91" s="74">
        <v>27421</v>
      </c>
      <c r="E91" s="82">
        <v>10961</v>
      </c>
      <c r="F91" s="81"/>
      <c r="G91" s="48" t="s">
        <v>738</v>
      </c>
    </row>
    <row r="92" spans="1:7">
      <c r="A92" s="32" t="s">
        <v>781</v>
      </c>
      <c r="B92" s="71">
        <v>42159</v>
      </c>
      <c r="C92" s="32" t="s">
        <v>782</v>
      </c>
      <c r="D92" s="76">
        <v>27464</v>
      </c>
      <c r="E92" s="77">
        <v>2965.8</v>
      </c>
      <c r="F92" s="91"/>
      <c r="G92" s="32" t="s">
        <v>738</v>
      </c>
    </row>
    <row r="93" spans="1:7">
      <c r="A93" s="32" t="s">
        <v>783</v>
      </c>
      <c r="B93" s="71">
        <v>42159</v>
      </c>
      <c r="C93" s="32" t="s">
        <v>782</v>
      </c>
      <c r="D93" s="76">
        <v>27465</v>
      </c>
      <c r="E93" s="77">
        <v>834.2</v>
      </c>
      <c r="F93" s="91"/>
      <c r="G93" s="32" t="s">
        <v>738</v>
      </c>
    </row>
    <row r="94" spans="1:7">
      <c r="A94" s="32" t="s">
        <v>784</v>
      </c>
      <c r="B94" s="71">
        <v>42182</v>
      </c>
      <c r="C94" s="32" t="s">
        <v>785</v>
      </c>
      <c r="D94" s="76">
        <v>27720</v>
      </c>
      <c r="E94" s="77">
        <v>8537</v>
      </c>
      <c r="F94" s="81"/>
      <c r="G94" s="32" t="s">
        <v>738</v>
      </c>
    </row>
    <row r="95" spans="1:7">
      <c r="A95" s="32" t="s">
        <v>786</v>
      </c>
      <c r="B95" s="71">
        <v>42184</v>
      </c>
      <c r="C95" s="32" t="s">
        <v>787</v>
      </c>
      <c r="D95" s="76">
        <v>27766</v>
      </c>
      <c r="E95" s="92">
        <v>10961</v>
      </c>
      <c r="F95" s="81"/>
      <c r="G95" s="32" t="s">
        <v>738</v>
      </c>
    </row>
    <row r="96" spans="1:7">
      <c r="A96" s="32" t="s">
        <v>788</v>
      </c>
      <c r="B96" s="71">
        <v>42192</v>
      </c>
      <c r="C96" s="32" t="s">
        <v>789</v>
      </c>
      <c r="D96" s="72">
        <v>27959</v>
      </c>
      <c r="E96" s="49">
        <v>10452.01</v>
      </c>
      <c r="F96" s="81"/>
      <c r="G96" s="32" t="s">
        <v>738</v>
      </c>
    </row>
    <row r="97" spans="1:7">
      <c r="A97" s="32" t="s">
        <v>793</v>
      </c>
      <c r="B97" s="71">
        <v>42210</v>
      </c>
      <c r="C97" s="32" t="s">
        <v>794</v>
      </c>
      <c r="D97" s="72">
        <v>28148</v>
      </c>
      <c r="E97" s="33">
        <v>8120</v>
      </c>
      <c r="F97" s="81"/>
      <c r="G97" s="32" t="s">
        <v>738</v>
      </c>
    </row>
    <row r="98" spans="1:7">
      <c r="A98" s="32" t="s">
        <v>795</v>
      </c>
      <c r="B98" s="71">
        <v>42220</v>
      </c>
      <c r="C98" s="32" t="s">
        <v>796</v>
      </c>
      <c r="D98" s="80">
        <v>28331</v>
      </c>
      <c r="E98" s="33">
        <v>8120</v>
      </c>
      <c r="F98" s="81"/>
      <c r="G98" s="32" t="s">
        <v>738</v>
      </c>
    </row>
    <row r="99" spans="1:7">
      <c r="A99" s="32" t="s">
        <v>751</v>
      </c>
      <c r="B99" s="71">
        <v>42200</v>
      </c>
      <c r="C99" s="32" t="s">
        <v>790</v>
      </c>
      <c r="D99" s="72">
        <v>28043</v>
      </c>
      <c r="E99" s="33">
        <v>20000</v>
      </c>
      <c r="F99" s="81"/>
      <c r="G99" s="32" t="s">
        <v>738</v>
      </c>
    </row>
    <row r="100" spans="1:7">
      <c r="A100" s="32" t="s">
        <v>802</v>
      </c>
      <c r="B100" s="71">
        <v>42245</v>
      </c>
      <c r="C100" s="32" t="s">
        <v>803</v>
      </c>
      <c r="D100" s="72">
        <v>28676</v>
      </c>
      <c r="E100" s="33">
        <v>8120</v>
      </c>
      <c r="F100" s="81"/>
      <c r="G100" s="32" t="s">
        <v>738</v>
      </c>
    </row>
    <row r="101" spans="1:7">
      <c r="A101" s="32" t="s">
        <v>804</v>
      </c>
      <c r="B101" s="71">
        <v>42245</v>
      </c>
      <c r="C101" s="32" t="s">
        <v>805</v>
      </c>
      <c r="D101" s="72">
        <v>28679</v>
      </c>
      <c r="E101" s="33">
        <v>14152.12</v>
      </c>
      <c r="F101" s="81"/>
      <c r="G101" s="32" t="s">
        <v>738</v>
      </c>
    </row>
    <row r="102" spans="1:7">
      <c r="A102" s="32" t="s">
        <v>813</v>
      </c>
      <c r="B102" s="71">
        <v>42256</v>
      </c>
      <c r="C102" s="32" t="s">
        <v>814</v>
      </c>
      <c r="D102" s="72">
        <v>28856</v>
      </c>
      <c r="E102" s="14">
        <v>10000</v>
      </c>
      <c r="F102" s="4"/>
      <c r="G102" s="32" t="s">
        <v>738</v>
      </c>
    </row>
    <row r="103" spans="1:7">
      <c r="A103" s="32" t="s">
        <v>815</v>
      </c>
      <c r="B103" s="71">
        <v>42264</v>
      </c>
      <c r="C103" s="32" t="s">
        <v>816</v>
      </c>
      <c r="D103" s="72">
        <v>28973</v>
      </c>
      <c r="E103" s="14">
        <v>7500</v>
      </c>
      <c r="F103" s="4">
        <v>16</v>
      </c>
      <c r="G103" s="32" t="s">
        <v>738</v>
      </c>
    </row>
    <row r="104" spans="1:7">
      <c r="A104" s="32" t="s">
        <v>818</v>
      </c>
      <c r="B104" s="71">
        <v>42270</v>
      </c>
      <c r="C104" s="32" t="s">
        <v>819</v>
      </c>
      <c r="D104" s="72">
        <v>29043</v>
      </c>
      <c r="E104" s="14">
        <v>10961</v>
      </c>
      <c r="F104" s="4"/>
      <c r="G104" s="32" t="s">
        <v>738</v>
      </c>
    </row>
    <row r="105" spans="1:7">
      <c r="A105" s="32" t="s">
        <v>820</v>
      </c>
      <c r="B105" s="71">
        <v>42270</v>
      </c>
      <c r="C105" s="32" t="s">
        <v>819</v>
      </c>
      <c r="D105" s="72">
        <v>29044</v>
      </c>
      <c r="E105" s="14">
        <v>5800</v>
      </c>
      <c r="F105" s="4"/>
      <c r="G105" s="32" t="s">
        <v>738</v>
      </c>
    </row>
    <row r="106" spans="1:7">
      <c r="A106" s="32" t="s">
        <v>821</v>
      </c>
      <c r="B106" s="71">
        <v>42270</v>
      </c>
      <c r="C106" s="32" t="s">
        <v>822</v>
      </c>
      <c r="D106" s="72">
        <v>29060</v>
      </c>
      <c r="E106" s="14">
        <v>5000</v>
      </c>
      <c r="F106" s="4"/>
      <c r="G106" s="32" t="s">
        <v>738</v>
      </c>
    </row>
    <row r="107" spans="1:7">
      <c r="A107" s="32" t="s">
        <v>823</v>
      </c>
      <c r="B107" s="71">
        <v>42271</v>
      </c>
      <c r="C107" s="32" t="s">
        <v>824</v>
      </c>
      <c r="D107" s="72">
        <v>29072</v>
      </c>
      <c r="E107" s="14">
        <v>8120</v>
      </c>
      <c r="F107" s="4"/>
      <c r="G107" s="32" t="s">
        <v>738</v>
      </c>
    </row>
    <row r="108" spans="1:7">
      <c r="A108" s="32" t="s">
        <v>825</v>
      </c>
      <c r="B108" s="71">
        <v>42275</v>
      </c>
      <c r="C108" s="32" t="s">
        <v>826</v>
      </c>
      <c r="D108" s="72">
        <v>29105</v>
      </c>
      <c r="E108" s="32">
        <v>250</v>
      </c>
      <c r="F108" s="81"/>
      <c r="G108" s="32" t="s">
        <v>738</v>
      </c>
    </row>
    <row r="109" spans="1:7">
      <c r="A109" s="32" t="s">
        <v>827</v>
      </c>
      <c r="B109" s="71">
        <v>42277</v>
      </c>
      <c r="C109" s="32" t="s">
        <v>816</v>
      </c>
      <c r="D109" s="72">
        <v>29159</v>
      </c>
      <c r="E109" s="33">
        <v>12500</v>
      </c>
      <c r="F109" s="81">
        <v>16</v>
      </c>
      <c r="G109" s="32" t="s">
        <v>738</v>
      </c>
    </row>
    <row r="110" spans="1:7">
      <c r="A110" s="32" t="s">
        <v>828</v>
      </c>
      <c r="B110" s="71">
        <v>42286</v>
      </c>
      <c r="C110" s="32" t="s">
        <v>829</v>
      </c>
      <c r="D110" s="72">
        <v>29330</v>
      </c>
      <c r="E110" s="14">
        <v>100000</v>
      </c>
      <c r="F110" s="4"/>
      <c r="G110" s="32" t="s">
        <v>738</v>
      </c>
    </row>
    <row r="111" spans="1:7">
      <c r="A111" s="32" t="s">
        <v>830</v>
      </c>
      <c r="B111" s="71">
        <v>42286</v>
      </c>
      <c r="C111" s="32" t="s">
        <v>831</v>
      </c>
      <c r="D111" s="72">
        <v>29336</v>
      </c>
      <c r="E111" s="14">
        <v>1000</v>
      </c>
      <c r="F111" s="81"/>
      <c r="G111" s="32" t="s">
        <v>738</v>
      </c>
    </row>
    <row r="112" spans="1:7">
      <c r="A112" s="32" t="s">
        <v>834</v>
      </c>
      <c r="B112" s="71">
        <v>42296</v>
      </c>
      <c r="C112" s="32" t="s">
        <v>835</v>
      </c>
      <c r="D112" s="72">
        <v>29459</v>
      </c>
      <c r="E112" s="14">
        <v>4500</v>
      </c>
      <c r="F112" s="81"/>
      <c r="G112" s="32" t="s">
        <v>738</v>
      </c>
    </row>
    <row r="113" spans="1:7">
      <c r="A113" s="32" t="s">
        <v>836</v>
      </c>
      <c r="B113" s="71">
        <v>42299</v>
      </c>
      <c r="C113" s="32" t="s">
        <v>837</v>
      </c>
      <c r="D113" s="72">
        <v>29509</v>
      </c>
      <c r="E113" s="14">
        <v>10000</v>
      </c>
      <c r="F113" s="81"/>
      <c r="G113" s="32" t="s">
        <v>738</v>
      </c>
    </row>
    <row r="114" spans="1:7">
      <c r="A114" s="32" t="s">
        <v>838</v>
      </c>
      <c r="B114" s="71">
        <v>42304</v>
      </c>
      <c r="C114" s="32" t="s">
        <v>839</v>
      </c>
      <c r="D114" s="72">
        <v>29580</v>
      </c>
      <c r="E114" s="14">
        <v>4000</v>
      </c>
      <c r="F114" s="81"/>
      <c r="G114" s="32" t="s">
        <v>738</v>
      </c>
    </row>
    <row r="115" spans="1:7">
      <c r="A115" s="32" t="s">
        <v>842</v>
      </c>
      <c r="B115" s="71">
        <v>42305</v>
      </c>
      <c r="C115" s="32" t="s">
        <v>843</v>
      </c>
      <c r="D115" s="72">
        <v>29601</v>
      </c>
      <c r="E115" s="14">
        <v>50000</v>
      </c>
      <c r="F115" s="81"/>
      <c r="G115" s="32" t="s">
        <v>738</v>
      </c>
    </row>
    <row r="116" spans="1:7">
      <c r="A116" s="32" t="s">
        <v>736</v>
      </c>
      <c r="B116" s="71">
        <v>42312</v>
      </c>
      <c r="C116" s="32" t="s">
        <v>847</v>
      </c>
      <c r="D116" s="72">
        <v>29664</v>
      </c>
      <c r="E116" s="33">
        <v>10961</v>
      </c>
      <c r="F116" s="4"/>
      <c r="G116" s="32" t="s">
        <v>738</v>
      </c>
    </row>
    <row r="117" spans="1:7">
      <c r="A117" s="7" t="s">
        <v>848</v>
      </c>
      <c r="B117" s="68">
        <v>42314</v>
      </c>
      <c r="C117" s="7" t="s">
        <v>849</v>
      </c>
      <c r="D117" s="69">
        <v>29692</v>
      </c>
      <c r="E117" s="7">
        <v>2000</v>
      </c>
      <c r="F117" s="4"/>
      <c r="G117" s="7" t="s">
        <v>738</v>
      </c>
    </row>
    <row r="118" spans="1:7">
      <c r="A118" s="32" t="s">
        <v>850</v>
      </c>
      <c r="B118" s="71">
        <v>42315</v>
      </c>
      <c r="C118" s="32" t="s">
        <v>851</v>
      </c>
      <c r="D118" s="72">
        <v>29733</v>
      </c>
      <c r="E118" s="33">
        <v>1000</v>
      </c>
      <c r="F118" s="4"/>
      <c r="G118" s="32" t="s">
        <v>738</v>
      </c>
    </row>
    <row r="119" spans="1:7">
      <c r="A119" s="32" t="s">
        <v>852</v>
      </c>
      <c r="B119" s="71">
        <v>42320</v>
      </c>
      <c r="C119" s="32" t="s">
        <v>853</v>
      </c>
      <c r="D119" s="72">
        <v>29792</v>
      </c>
      <c r="E119" s="33">
        <v>10961</v>
      </c>
      <c r="F119" s="4"/>
      <c r="G119" s="32" t="s">
        <v>738</v>
      </c>
    </row>
    <row r="120" spans="1:7">
      <c r="A120" s="32" t="s">
        <v>854</v>
      </c>
      <c r="B120" s="71">
        <v>42321</v>
      </c>
      <c r="C120" s="32" t="s">
        <v>855</v>
      </c>
      <c r="D120" s="72">
        <v>29808</v>
      </c>
      <c r="E120" s="33">
        <v>50000</v>
      </c>
      <c r="F120" s="4"/>
      <c r="G120" s="32" t="s">
        <v>738</v>
      </c>
    </row>
    <row r="121" spans="1:7">
      <c r="A121" s="32" t="s">
        <v>856</v>
      </c>
      <c r="B121" s="71">
        <v>42321</v>
      </c>
      <c r="C121" s="32" t="s">
        <v>857</v>
      </c>
      <c r="D121" s="72">
        <v>29812</v>
      </c>
      <c r="E121" s="33">
        <v>7141.44</v>
      </c>
      <c r="F121" s="4"/>
      <c r="G121" s="32" t="s">
        <v>738</v>
      </c>
    </row>
    <row r="122" spans="1:7">
      <c r="A122" s="32" t="s">
        <v>858</v>
      </c>
      <c r="B122" s="71">
        <v>42321</v>
      </c>
      <c r="C122" s="32" t="s">
        <v>859</v>
      </c>
      <c r="D122" s="72">
        <v>29819</v>
      </c>
      <c r="E122" s="33">
        <v>200000</v>
      </c>
      <c r="F122" s="4">
        <v>15</v>
      </c>
      <c r="G122" s="32" t="s">
        <v>738</v>
      </c>
    </row>
    <row r="123" spans="1:7">
      <c r="A123" s="32" t="s">
        <v>860</v>
      </c>
      <c r="B123" s="71">
        <v>42321</v>
      </c>
      <c r="C123" s="32" t="s">
        <v>859</v>
      </c>
      <c r="D123" s="72">
        <v>29820</v>
      </c>
      <c r="E123" s="33">
        <v>50000</v>
      </c>
      <c r="F123" s="4">
        <v>15</v>
      </c>
      <c r="G123" s="32" t="s">
        <v>738</v>
      </c>
    </row>
    <row r="124" spans="1:7">
      <c r="A124" s="32" t="s">
        <v>861</v>
      </c>
      <c r="B124" s="71">
        <v>42321</v>
      </c>
      <c r="C124" s="32" t="s">
        <v>862</v>
      </c>
      <c r="D124" s="72">
        <v>29822</v>
      </c>
      <c r="E124" s="33">
        <v>50000</v>
      </c>
      <c r="F124" s="4"/>
      <c r="G124" s="32" t="s">
        <v>738</v>
      </c>
    </row>
    <row r="125" spans="1:7">
      <c r="A125" s="32" t="s">
        <v>863</v>
      </c>
      <c r="B125" s="71">
        <v>42324</v>
      </c>
      <c r="C125" s="32" t="s">
        <v>864</v>
      </c>
      <c r="D125" s="72">
        <v>29852</v>
      </c>
      <c r="E125" s="33">
        <v>2000</v>
      </c>
      <c r="F125" s="4"/>
      <c r="G125" s="32" t="s">
        <v>865</v>
      </c>
    </row>
    <row r="126" spans="1:7">
      <c r="A126" s="32" t="s">
        <v>743</v>
      </c>
      <c r="B126" s="71">
        <v>42327</v>
      </c>
      <c r="C126" s="32" t="s">
        <v>866</v>
      </c>
      <c r="D126" s="72">
        <v>29900</v>
      </c>
      <c r="E126" s="33">
        <v>45000</v>
      </c>
      <c r="F126" s="4"/>
      <c r="G126" s="32" t="s">
        <v>738</v>
      </c>
    </row>
    <row r="127" spans="1:7">
      <c r="A127" s="7" t="s">
        <v>869</v>
      </c>
      <c r="B127" s="68">
        <v>42329</v>
      </c>
      <c r="C127" s="7" t="s">
        <v>849</v>
      </c>
      <c r="D127" s="69">
        <v>29935</v>
      </c>
      <c r="E127" s="14">
        <v>50000</v>
      </c>
      <c r="F127" s="4"/>
      <c r="G127" s="7" t="s">
        <v>738</v>
      </c>
    </row>
    <row r="128" spans="1:7">
      <c r="A128" s="32" t="s">
        <v>872</v>
      </c>
      <c r="B128" s="71">
        <v>42330</v>
      </c>
      <c r="C128" s="32" t="s">
        <v>873</v>
      </c>
      <c r="D128" s="72">
        <v>29958</v>
      </c>
      <c r="E128" s="33">
        <v>100000</v>
      </c>
      <c r="F128" s="4">
        <v>4</v>
      </c>
      <c r="G128" s="32" t="s">
        <v>738</v>
      </c>
    </row>
    <row r="129" spans="1:7">
      <c r="A129" s="32" t="s">
        <v>874</v>
      </c>
      <c r="B129" s="71">
        <v>42334</v>
      </c>
      <c r="C129" s="32" t="s">
        <v>875</v>
      </c>
      <c r="D129" s="72">
        <v>30027</v>
      </c>
      <c r="E129" s="33">
        <v>200000</v>
      </c>
      <c r="F129" s="4"/>
      <c r="G129" s="32" t="s">
        <v>738</v>
      </c>
    </row>
    <row r="130" spans="1:7">
      <c r="A130" s="32" t="s">
        <v>876</v>
      </c>
      <c r="B130" s="71">
        <v>42337</v>
      </c>
      <c r="C130" s="32" t="s">
        <v>877</v>
      </c>
      <c r="D130" s="72">
        <v>30054</v>
      </c>
      <c r="E130" s="33">
        <v>10000</v>
      </c>
      <c r="F130" s="4">
        <v>12</v>
      </c>
      <c r="G130" s="32" t="s">
        <v>738</v>
      </c>
    </row>
    <row r="131" spans="1:7">
      <c r="A131" s="32" t="s">
        <v>880</v>
      </c>
      <c r="B131" s="71">
        <v>42338</v>
      </c>
      <c r="C131" s="32" t="s">
        <v>881</v>
      </c>
      <c r="D131" s="72">
        <v>30087</v>
      </c>
      <c r="E131" s="33">
        <v>100000</v>
      </c>
      <c r="F131" s="4">
        <v>14</v>
      </c>
      <c r="G131" s="32" t="s">
        <v>738</v>
      </c>
    </row>
    <row r="132" spans="1:7">
      <c r="A132" s="32" t="s">
        <v>884</v>
      </c>
      <c r="B132" s="71">
        <v>42339</v>
      </c>
      <c r="C132" s="32" t="s">
        <v>885</v>
      </c>
      <c r="D132" s="72">
        <v>30138</v>
      </c>
      <c r="E132" s="33">
        <v>50000</v>
      </c>
      <c r="F132" s="4"/>
      <c r="G132" s="32" t="s">
        <v>738</v>
      </c>
    </row>
    <row r="133" spans="1:7">
      <c r="A133" s="32" t="s">
        <v>886</v>
      </c>
      <c r="B133" s="71">
        <v>42340</v>
      </c>
      <c r="C133" s="32" t="s">
        <v>887</v>
      </c>
      <c r="D133" s="72">
        <v>30149</v>
      </c>
      <c r="E133" s="33">
        <v>50000</v>
      </c>
      <c r="F133" s="4">
        <v>13</v>
      </c>
      <c r="G133" s="32" t="s">
        <v>738</v>
      </c>
    </row>
    <row r="134" spans="1:7">
      <c r="A134" s="32" t="s">
        <v>889</v>
      </c>
      <c r="B134" s="71">
        <v>42342</v>
      </c>
      <c r="C134" s="32" t="s">
        <v>890</v>
      </c>
      <c r="D134" s="72">
        <v>30198</v>
      </c>
      <c r="E134" s="33">
        <v>2000</v>
      </c>
      <c r="F134" s="4"/>
      <c r="G134" s="32" t="s">
        <v>738</v>
      </c>
    </row>
    <row r="135" spans="1:7">
      <c r="A135" s="32" t="s">
        <v>891</v>
      </c>
      <c r="B135" s="71">
        <v>42348</v>
      </c>
      <c r="C135" s="32" t="s">
        <v>892</v>
      </c>
      <c r="D135" s="72">
        <v>30278</v>
      </c>
      <c r="E135" s="33">
        <v>2183.63</v>
      </c>
      <c r="F135" s="4"/>
      <c r="G135" s="32" t="s">
        <v>738</v>
      </c>
    </row>
    <row r="136" spans="1:7">
      <c r="A136" s="32" t="s">
        <v>893</v>
      </c>
      <c r="B136" s="71">
        <v>42348</v>
      </c>
      <c r="C136" s="32" t="s">
        <v>894</v>
      </c>
      <c r="D136" s="72">
        <v>30279</v>
      </c>
      <c r="E136" s="33">
        <v>5000</v>
      </c>
      <c r="F136" s="4"/>
      <c r="G136" s="32" t="s">
        <v>738</v>
      </c>
    </row>
    <row r="137" spans="1:7">
      <c r="A137" s="32" t="s">
        <v>895</v>
      </c>
      <c r="B137" s="71">
        <v>42350</v>
      </c>
      <c r="C137" s="32" t="s">
        <v>896</v>
      </c>
      <c r="D137" s="72">
        <v>30319</v>
      </c>
      <c r="E137" s="33">
        <v>100000</v>
      </c>
      <c r="F137" s="4">
        <v>3</v>
      </c>
      <c r="G137" s="32" t="s">
        <v>738</v>
      </c>
    </row>
    <row r="138" spans="1:7">
      <c r="A138" s="32" t="s">
        <v>897</v>
      </c>
      <c r="B138" s="71">
        <v>42352</v>
      </c>
      <c r="C138" s="32" t="s">
        <v>875</v>
      </c>
      <c r="D138" s="72">
        <v>30350</v>
      </c>
      <c r="E138" s="33">
        <v>200000</v>
      </c>
      <c r="F138" s="4"/>
      <c r="G138" s="32" t="s">
        <v>738</v>
      </c>
    </row>
    <row r="139" spans="1:7">
      <c r="A139" s="32" t="s">
        <v>898</v>
      </c>
      <c r="B139" s="71">
        <v>42354</v>
      </c>
      <c r="C139" s="32" t="s">
        <v>899</v>
      </c>
      <c r="D139" s="72">
        <v>30385</v>
      </c>
      <c r="E139" s="33">
        <v>20000</v>
      </c>
      <c r="F139" s="4"/>
      <c r="G139" s="32" t="s">
        <v>738</v>
      </c>
    </row>
    <row r="140" spans="1:7">
      <c r="A140" s="32" t="s">
        <v>900</v>
      </c>
      <c r="B140" s="71">
        <v>42356</v>
      </c>
      <c r="C140" s="32" t="s">
        <v>894</v>
      </c>
      <c r="D140" s="72">
        <v>30424</v>
      </c>
      <c r="E140" s="33">
        <v>15000</v>
      </c>
      <c r="F140" s="4"/>
      <c r="G140" s="32" t="s">
        <v>738</v>
      </c>
    </row>
    <row r="141" spans="1:7">
      <c r="A141" s="32" t="s">
        <v>903</v>
      </c>
      <c r="B141" s="71">
        <v>42357</v>
      </c>
      <c r="C141" s="32" t="s">
        <v>904</v>
      </c>
      <c r="D141" s="72">
        <v>30449</v>
      </c>
      <c r="E141" s="33">
        <v>11000</v>
      </c>
      <c r="F141" s="4"/>
      <c r="G141" s="32" t="s">
        <v>738</v>
      </c>
    </row>
    <row r="142" spans="1:7">
      <c r="A142" s="32" t="s">
        <v>905</v>
      </c>
      <c r="B142" s="71">
        <v>42357</v>
      </c>
      <c r="C142" s="32" t="s">
        <v>906</v>
      </c>
      <c r="D142" s="72">
        <v>30452</v>
      </c>
      <c r="E142" s="33">
        <v>10000</v>
      </c>
      <c r="F142" s="4"/>
      <c r="G142" s="32" t="s">
        <v>738</v>
      </c>
    </row>
    <row r="143" spans="1:7">
      <c r="A143" s="32" t="s">
        <v>907</v>
      </c>
      <c r="B143" s="71">
        <v>42358</v>
      </c>
      <c r="C143" s="32" t="s">
        <v>908</v>
      </c>
      <c r="D143" s="72">
        <v>30453</v>
      </c>
      <c r="E143" s="33">
        <v>2000</v>
      </c>
      <c r="F143" s="4"/>
      <c r="G143" s="32" t="s">
        <v>865</v>
      </c>
    </row>
    <row r="144" spans="1:7">
      <c r="A144" s="32" t="s">
        <v>909</v>
      </c>
      <c r="B144" s="71">
        <v>42359</v>
      </c>
      <c r="C144" s="32" t="s">
        <v>910</v>
      </c>
      <c r="D144" s="72">
        <v>30461</v>
      </c>
      <c r="E144" s="33">
        <v>10000</v>
      </c>
      <c r="F144" s="4">
        <v>7</v>
      </c>
      <c r="G144" s="32" t="s">
        <v>738</v>
      </c>
    </row>
    <row r="145" spans="1:7">
      <c r="A145" s="32" t="s">
        <v>912</v>
      </c>
      <c r="B145" s="71">
        <v>42361</v>
      </c>
      <c r="C145" s="32" t="s">
        <v>913</v>
      </c>
      <c r="D145" s="72">
        <v>30524</v>
      </c>
      <c r="E145" s="33">
        <v>10962</v>
      </c>
      <c r="F145" s="4"/>
      <c r="G145" s="32" t="s">
        <v>738</v>
      </c>
    </row>
    <row r="146" spans="1:7">
      <c r="A146" s="32" t="s">
        <v>916</v>
      </c>
      <c r="B146" s="71">
        <v>42362</v>
      </c>
      <c r="C146" s="32" t="s">
        <v>917</v>
      </c>
      <c r="D146" s="72">
        <v>30551</v>
      </c>
      <c r="E146" s="33">
        <v>10000</v>
      </c>
      <c r="F146" s="4"/>
      <c r="G146" s="32" t="s">
        <v>738</v>
      </c>
    </row>
    <row r="147" spans="1:7">
      <c r="A147" s="32" t="s">
        <v>919</v>
      </c>
      <c r="B147" s="71">
        <v>42366</v>
      </c>
      <c r="C147" s="32" t="s">
        <v>920</v>
      </c>
      <c r="D147" s="72">
        <v>30585</v>
      </c>
      <c r="E147" s="33">
        <v>3030.01</v>
      </c>
      <c r="F147" s="4"/>
      <c r="G147" s="32" t="s">
        <v>738</v>
      </c>
    </row>
    <row r="148" spans="1:7">
      <c r="A148" s="32" t="s">
        <v>921</v>
      </c>
      <c r="B148" s="71">
        <v>42366</v>
      </c>
      <c r="C148" s="32" t="s">
        <v>922</v>
      </c>
      <c r="D148" s="72">
        <v>30607</v>
      </c>
      <c r="E148" s="33">
        <v>10000</v>
      </c>
      <c r="F148" s="4"/>
      <c r="G148" s="32" t="s">
        <v>738</v>
      </c>
    </row>
    <row r="149" spans="1:7">
      <c r="A149" s="32" t="s">
        <v>923</v>
      </c>
      <c r="B149" s="71">
        <v>42368</v>
      </c>
      <c r="C149" s="32" t="s">
        <v>910</v>
      </c>
      <c r="D149" s="72">
        <v>30643</v>
      </c>
      <c r="E149" s="33">
        <v>10000</v>
      </c>
      <c r="F149" s="4">
        <v>7</v>
      </c>
      <c r="G149" s="32" t="s">
        <v>738</v>
      </c>
    </row>
    <row r="150" spans="1:7">
      <c r="A150" s="32" t="s">
        <v>924</v>
      </c>
      <c r="B150" s="71">
        <v>42368</v>
      </c>
      <c r="C150" s="32" t="s">
        <v>925</v>
      </c>
      <c r="D150" s="72">
        <v>30651</v>
      </c>
      <c r="E150" s="33">
        <v>8120</v>
      </c>
      <c r="F150" s="4"/>
      <c r="G150" s="32" t="s">
        <v>738</v>
      </c>
    </row>
    <row r="151" spans="1:7">
      <c r="A151" s="32" t="s">
        <v>926</v>
      </c>
      <c r="B151" s="71">
        <v>42368</v>
      </c>
      <c r="C151" s="32" t="s">
        <v>927</v>
      </c>
      <c r="D151" s="72">
        <v>30655</v>
      </c>
      <c r="E151" s="33">
        <v>20000</v>
      </c>
      <c r="F151" s="4">
        <v>19</v>
      </c>
      <c r="G151" s="32" t="s">
        <v>738</v>
      </c>
    </row>
    <row r="152" spans="1:7">
      <c r="A152" s="32" t="s">
        <v>928</v>
      </c>
      <c r="B152" s="71">
        <v>42369</v>
      </c>
      <c r="C152" s="32" t="s">
        <v>862</v>
      </c>
      <c r="D152" s="72">
        <v>30672</v>
      </c>
      <c r="E152" s="33">
        <v>100000</v>
      </c>
      <c r="F152" s="4"/>
      <c r="G152" s="32" t="s">
        <v>738</v>
      </c>
    </row>
    <row r="153" spans="1:7">
      <c r="A153" s="32" t="s">
        <v>929</v>
      </c>
      <c r="B153" s="71">
        <v>42369</v>
      </c>
      <c r="C153" s="32" t="s">
        <v>881</v>
      </c>
      <c r="D153" s="72">
        <v>30673</v>
      </c>
      <c r="E153" s="33">
        <v>100000</v>
      </c>
      <c r="F153" s="4">
        <v>14</v>
      </c>
      <c r="G153" s="32" t="s">
        <v>738</v>
      </c>
    </row>
    <row r="154" spans="1:7">
      <c r="A154" s="32" t="s">
        <v>930</v>
      </c>
      <c r="B154" s="71">
        <v>42369</v>
      </c>
      <c r="C154" s="32" t="s">
        <v>881</v>
      </c>
      <c r="D154" s="72">
        <v>30674</v>
      </c>
      <c r="E154" s="33">
        <v>58900</v>
      </c>
      <c r="F154" s="4">
        <v>14</v>
      </c>
      <c r="G154" s="32" t="s">
        <v>738</v>
      </c>
    </row>
    <row r="155" spans="1:7">
      <c r="A155" s="32" t="s">
        <v>931</v>
      </c>
      <c r="B155" s="71">
        <v>42369</v>
      </c>
      <c r="C155" s="32" t="s">
        <v>875</v>
      </c>
      <c r="D155" s="72">
        <v>30685</v>
      </c>
      <c r="E155" s="33">
        <v>52100</v>
      </c>
      <c r="F155" s="4"/>
      <c r="G155" s="32" t="s">
        <v>738</v>
      </c>
    </row>
    <row r="156" spans="1:7">
      <c r="A156" s="32" t="s">
        <v>938</v>
      </c>
      <c r="B156" s="71">
        <v>42383</v>
      </c>
      <c r="C156" s="32" t="s">
        <v>939</v>
      </c>
      <c r="D156" s="72">
        <v>30884</v>
      </c>
      <c r="E156" s="33">
        <v>6100</v>
      </c>
      <c r="F156" s="4">
        <v>11</v>
      </c>
      <c r="G156" s="32" t="s">
        <v>738</v>
      </c>
    </row>
    <row r="157" spans="1:7">
      <c r="A157" s="32" t="s">
        <v>942</v>
      </c>
      <c r="B157" s="71">
        <v>42384</v>
      </c>
      <c r="C157" s="32" t="s">
        <v>943</v>
      </c>
      <c r="D157" s="72">
        <v>30912</v>
      </c>
      <c r="E157" s="33">
        <v>20000</v>
      </c>
      <c r="F157" s="4">
        <v>6</v>
      </c>
      <c r="G157" s="32" t="s">
        <v>738</v>
      </c>
    </row>
    <row r="158" spans="1:7">
      <c r="A158" s="32" t="s">
        <v>959</v>
      </c>
      <c r="B158" s="71">
        <v>42392</v>
      </c>
      <c r="C158" s="32" t="s">
        <v>960</v>
      </c>
      <c r="D158" s="72">
        <v>31019</v>
      </c>
      <c r="E158" s="33">
        <v>5000</v>
      </c>
      <c r="F158" s="4">
        <v>17</v>
      </c>
      <c r="G158" s="32" t="s">
        <v>865</v>
      </c>
    </row>
    <row r="159" spans="1:7">
      <c r="A159" s="32" t="s">
        <v>944</v>
      </c>
      <c r="B159" s="71">
        <v>42392</v>
      </c>
      <c r="C159" s="32" t="s">
        <v>945</v>
      </c>
      <c r="D159" s="72">
        <v>31021</v>
      </c>
      <c r="E159" s="33">
        <v>10000</v>
      </c>
      <c r="F159" s="4"/>
      <c r="G159" s="32" t="s">
        <v>738</v>
      </c>
    </row>
    <row r="160" spans="1:7">
      <c r="A160" s="32" t="s">
        <v>948</v>
      </c>
      <c r="B160" s="71">
        <v>42396</v>
      </c>
      <c r="C160" s="32" t="s">
        <v>949</v>
      </c>
      <c r="D160" s="72">
        <v>31072</v>
      </c>
      <c r="E160" s="33">
        <v>20000</v>
      </c>
      <c r="F160" s="4"/>
      <c r="G160" s="32" t="s">
        <v>738</v>
      </c>
    </row>
    <row r="161" spans="1:7">
      <c r="A161" s="32" t="s">
        <v>950</v>
      </c>
      <c r="B161" s="71">
        <v>42397</v>
      </c>
      <c r="C161" s="32" t="s">
        <v>951</v>
      </c>
      <c r="D161" s="72">
        <v>31102</v>
      </c>
      <c r="E161" s="33">
        <v>5000</v>
      </c>
      <c r="F161" s="81"/>
      <c r="G161" s="32" t="s">
        <v>738</v>
      </c>
    </row>
    <row r="162" spans="1:7">
      <c r="A162" s="32" t="s">
        <v>952</v>
      </c>
      <c r="B162" s="71">
        <v>42397</v>
      </c>
      <c r="C162" s="32" t="s">
        <v>939</v>
      </c>
      <c r="D162" s="72">
        <v>31099</v>
      </c>
      <c r="E162" s="33">
        <v>20000</v>
      </c>
      <c r="F162" s="81">
        <v>11</v>
      </c>
      <c r="G162" s="32" t="s">
        <v>738</v>
      </c>
    </row>
    <row r="163" spans="1:7">
      <c r="A163" s="32" t="s">
        <v>953</v>
      </c>
      <c r="B163" s="71">
        <v>42398</v>
      </c>
      <c r="C163" s="32" t="s">
        <v>954</v>
      </c>
      <c r="D163" s="72">
        <v>31130</v>
      </c>
      <c r="E163" s="33">
        <v>100000</v>
      </c>
      <c r="F163" s="81">
        <v>1</v>
      </c>
      <c r="G163" s="32" t="s">
        <v>738</v>
      </c>
    </row>
    <row r="164" spans="1:7">
      <c r="A164" s="32" t="s">
        <v>955</v>
      </c>
      <c r="B164" s="71">
        <v>42399</v>
      </c>
      <c r="C164" s="32" t="s">
        <v>956</v>
      </c>
      <c r="D164" s="72">
        <v>31134</v>
      </c>
      <c r="E164" s="33">
        <v>20000</v>
      </c>
      <c r="F164" s="81"/>
      <c r="G164" s="32" t="s">
        <v>738</v>
      </c>
    </row>
    <row r="165" spans="1:7">
      <c r="A165" s="32" t="s">
        <v>961</v>
      </c>
      <c r="B165" s="71">
        <v>42402</v>
      </c>
      <c r="C165" s="32" t="s">
        <v>962</v>
      </c>
      <c r="D165" s="72">
        <v>31191</v>
      </c>
      <c r="E165" s="32">
        <v>8</v>
      </c>
      <c r="F165" s="81"/>
      <c r="G165" s="32" t="s">
        <v>865</v>
      </c>
    </row>
    <row r="166" spans="1:7">
      <c r="A166" s="32" t="s">
        <v>963</v>
      </c>
      <c r="B166" s="71">
        <v>42404</v>
      </c>
      <c r="C166" s="32" t="s">
        <v>964</v>
      </c>
      <c r="D166" s="72">
        <v>31215</v>
      </c>
      <c r="E166" s="33">
        <v>5000</v>
      </c>
      <c r="F166" s="81"/>
      <c r="G166" s="32" t="s">
        <v>738</v>
      </c>
    </row>
    <row r="167" spans="1:7">
      <c r="A167" s="32" t="s">
        <v>965</v>
      </c>
      <c r="B167" s="71">
        <v>42404</v>
      </c>
      <c r="C167" s="32" t="s">
        <v>966</v>
      </c>
      <c r="D167" s="72">
        <v>31225</v>
      </c>
      <c r="E167" s="33">
        <v>3000</v>
      </c>
      <c r="F167" s="81"/>
      <c r="G167" s="32" t="s">
        <v>738</v>
      </c>
    </row>
    <row r="168" spans="1:7">
      <c r="A168" s="32" t="s">
        <v>967</v>
      </c>
      <c r="B168" s="71">
        <v>42410</v>
      </c>
      <c r="C168" s="32" t="s">
        <v>968</v>
      </c>
      <c r="D168" s="72">
        <v>31288</v>
      </c>
      <c r="E168" s="33">
        <v>200000</v>
      </c>
      <c r="F168" s="81"/>
      <c r="G168" s="32" t="s">
        <v>738</v>
      </c>
    </row>
    <row r="169" spans="1:7">
      <c r="A169" s="32" t="s">
        <v>969</v>
      </c>
      <c r="B169" s="71">
        <v>42410</v>
      </c>
      <c r="C169" s="32" t="s">
        <v>968</v>
      </c>
      <c r="D169" s="72">
        <v>31289</v>
      </c>
      <c r="E169" s="33">
        <v>11000</v>
      </c>
      <c r="F169" s="81"/>
      <c r="G169" s="32" t="s">
        <v>738</v>
      </c>
    </row>
    <row r="170" spans="1:7">
      <c r="A170" s="32" t="s">
        <v>970</v>
      </c>
      <c r="B170" s="71">
        <v>42412</v>
      </c>
      <c r="C170" s="32" t="s">
        <v>971</v>
      </c>
      <c r="D170" s="72">
        <v>31334</v>
      </c>
      <c r="E170" s="33">
        <v>10000</v>
      </c>
      <c r="F170" s="81"/>
      <c r="G170" s="32" t="s">
        <v>738</v>
      </c>
    </row>
    <row r="171" spans="1:7">
      <c r="A171" s="32" t="s">
        <v>972</v>
      </c>
      <c r="B171" s="71">
        <v>42413</v>
      </c>
      <c r="C171" s="32" t="s">
        <v>973</v>
      </c>
      <c r="D171" s="72">
        <v>31340</v>
      </c>
      <c r="E171" s="33">
        <v>5000</v>
      </c>
      <c r="F171" s="81">
        <v>2</v>
      </c>
      <c r="G171" s="32" t="s">
        <v>738</v>
      </c>
    </row>
    <row r="172" spans="1:7">
      <c r="A172" s="32" t="s">
        <v>974</v>
      </c>
      <c r="B172" s="71">
        <v>42422</v>
      </c>
      <c r="C172" s="32" t="s">
        <v>975</v>
      </c>
      <c r="D172" s="72">
        <v>31463</v>
      </c>
      <c r="E172" s="33">
        <v>20000</v>
      </c>
      <c r="F172" s="81"/>
      <c r="G172" s="32" t="s">
        <v>738</v>
      </c>
    </row>
    <row r="173" spans="1:7">
      <c r="A173" s="32" t="s">
        <v>976</v>
      </c>
      <c r="B173" s="71">
        <v>42425</v>
      </c>
      <c r="C173" s="32" t="s">
        <v>977</v>
      </c>
      <c r="D173" s="72">
        <v>31515</v>
      </c>
      <c r="E173" s="33">
        <v>157000</v>
      </c>
      <c r="F173" s="81">
        <v>8</v>
      </c>
      <c r="G173" s="32" t="s">
        <v>738</v>
      </c>
    </row>
    <row r="174" spans="1:7">
      <c r="A174" s="32" t="s">
        <v>978</v>
      </c>
      <c r="B174" s="71">
        <v>42425</v>
      </c>
      <c r="C174" s="32" t="s">
        <v>979</v>
      </c>
      <c r="D174" s="72">
        <v>31521</v>
      </c>
      <c r="E174" s="33">
        <v>20000</v>
      </c>
      <c r="F174" s="81"/>
      <c r="G174" s="32" t="s">
        <v>738</v>
      </c>
    </row>
    <row r="175" spans="1:7">
      <c r="A175" s="32" t="s">
        <v>980</v>
      </c>
      <c r="B175" s="71">
        <v>42425</v>
      </c>
      <c r="C175" s="32" t="s">
        <v>981</v>
      </c>
      <c r="D175" s="72">
        <v>31528</v>
      </c>
      <c r="E175" s="33">
        <v>10270.6</v>
      </c>
      <c r="F175" s="81">
        <v>9</v>
      </c>
      <c r="G175" s="32" t="s">
        <v>738</v>
      </c>
    </row>
    <row r="176" spans="1:7">
      <c r="A176" s="32" t="s">
        <v>878</v>
      </c>
      <c r="B176" s="71">
        <v>42427</v>
      </c>
      <c r="C176" s="32" t="s">
        <v>982</v>
      </c>
      <c r="D176" s="72">
        <v>31553</v>
      </c>
      <c r="E176" s="33">
        <v>20000</v>
      </c>
      <c r="F176" s="81"/>
      <c r="G176" s="32" t="s">
        <v>738</v>
      </c>
    </row>
    <row r="177" spans="1:7">
      <c r="A177" s="32" t="s">
        <v>983</v>
      </c>
      <c r="B177" s="71">
        <v>42428</v>
      </c>
      <c r="C177" s="32" t="s">
        <v>984</v>
      </c>
      <c r="D177" s="72">
        <v>31557</v>
      </c>
      <c r="E177" s="33">
        <v>20000</v>
      </c>
      <c r="F177" s="81"/>
      <c r="G177" s="32" t="s">
        <v>738</v>
      </c>
    </row>
    <row r="178" spans="1:7">
      <c r="A178" s="32" t="s">
        <v>985</v>
      </c>
      <c r="B178" s="71">
        <v>42429</v>
      </c>
      <c r="C178" s="32" t="s">
        <v>986</v>
      </c>
      <c r="D178" s="72">
        <v>31575</v>
      </c>
      <c r="E178" s="33">
        <v>20000</v>
      </c>
      <c r="F178" s="81">
        <v>5</v>
      </c>
      <c r="G178" s="32" t="s">
        <v>738</v>
      </c>
    </row>
    <row r="179" spans="1:7">
      <c r="A179" s="32" t="s">
        <v>987</v>
      </c>
      <c r="B179" s="71">
        <v>42429</v>
      </c>
      <c r="C179" s="32" t="s">
        <v>988</v>
      </c>
      <c r="D179" s="72">
        <v>31584</v>
      </c>
      <c r="E179" s="33">
        <v>20000</v>
      </c>
      <c r="F179" s="81">
        <v>10</v>
      </c>
      <c r="G179" s="32" t="s">
        <v>738</v>
      </c>
    </row>
    <row r="180" spans="1:7">
      <c r="A180" s="32" t="s">
        <v>989</v>
      </c>
      <c r="B180" s="71">
        <v>42429</v>
      </c>
      <c r="C180" s="32" t="s">
        <v>990</v>
      </c>
      <c r="D180" s="72">
        <v>31598</v>
      </c>
      <c r="E180" s="33">
        <v>1000</v>
      </c>
      <c r="F180" s="81"/>
      <c r="G180" s="32" t="s">
        <v>738</v>
      </c>
    </row>
    <row r="181" spans="1:7">
      <c r="A181" s="48"/>
      <c r="B181" s="48"/>
      <c r="C181" s="48"/>
      <c r="D181" s="48"/>
      <c r="E181" s="87"/>
      <c r="F181" s="88"/>
      <c r="G181" s="48"/>
    </row>
    <row r="182" spans="1:7">
      <c r="A182" s="48"/>
      <c r="B182" s="48"/>
      <c r="C182" s="48"/>
      <c r="D182" s="93" t="s">
        <v>176</v>
      </c>
      <c r="E182" s="89">
        <f>+SUM(E79:E180)</f>
        <v>2775933.1</v>
      </c>
      <c r="F182" s="88"/>
      <c r="G182" s="48"/>
    </row>
    <row r="183" spans="1:7">
      <c r="A183" s="48"/>
      <c r="B183" s="48"/>
      <c r="C183" s="48"/>
      <c r="D183" s="93" t="s">
        <v>991</v>
      </c>
      <c r="E183" s="89">
        <v>2716870.35</v>
      </c>
      <c r="F183" s="88"/>
      <c r="G183" s="48"/>
    </row>
    <row r="184" spans="1:7">
      <c r="A184" s="48"/>
      <c r="B184" s="48"/>
      <c r="C184" s="48"/>
      <c r="D184" s="93" t="s">
        <v>992</v>
      </c>
      <c r="E184" s="89">
        <f>+E182-E183</f>
        <v>59062.75</v>
      </c>
      <c r="F184" s="88"/>
      <c r="G184" s="48"/>
    </row>
  </sheetData>
  <sortState ref="A7:C74">
    <sortCondition ref="A7:A74"/>
  </sortState>
  <pageMargins left="0.70866141732283472" right="0.70866141732283472" top="0.74803149606299213" bottom="0.74803149606299213" header="0.31496062992125984" footer="0.31496062992125984"/>
  <pageSetup scale="75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01"/>
  <sheetViews>
    <sheetView topLeftCell="A82" workbookViewId="0">
      <selection activeCell="E96" sqref="E96"/>
    </sheetView>
  </sheetViews>
  <sheetFormatPr baseColWidth="10" defaultRowHeight="15"/>
  <cols>
    <col min="1" max="1" width="14.5703125" bestFit="1" customWidth="1"/>
    <col min="2" max="2" width="41.28515625" bestFit="1" customWidth="1"/>
    <col min="3" max="3" width="12.42578125" bestFit="1" customWidth="1"/>
    <col min="4" max="4" width="12.7109375" bestFit="1" customWidth="1"/>
    <col min="5" max="5" width="13.140625" customWidth="1"/>
    <col min="6" max="6" width="3.5703125" customWidth="1"/>
    <col min="7" max="7" width="20.7109375" bestFit="1" customWidth="1"/>
  </cols>
  <sheetData>
    <row r="2" spans="1:8">
      <c r="B2" s="8" t="s">
        <v>431</v>
      </c>
    </row>
    <row r="3" spans="1:8">
      <c r="B3" s="5" t="s">
        <v>173</v>
      </c>
    </row>
    <row r="4" spans="1:8">
      <c r="B4" s="5" t="s">
        <v>174</v>
      </c>
    </row>
    <row r="5" spans="1:8">
      <c r="B5" s="6">
        <v>42430</v>
      </c>
    </row>
    <row r="6" spans="1:8">
      <c r="A6" s="4" t="s">
        <v>43</v>
      </c>
      <c r="B6" s="4" t="s">
        <v>175</v>
      </c>
      <c r="C6" s="4" t="s">
        <v>45</v>
      </c>
    </row>
    <row r="7" spans="1:8" s="16" customFormat="1">
      <c r="A7" s="32" t="s">
        <v>239</v>
      </c>
      <c r="B7" s="32" t="s">
        <v>240</v>
      </c>
      <c r="C7" s="33">
        <v>-156767</v>
      </c>
      <c r="E7" s="32"/>
      <c r="F7" s="32"/>
      <c r="G7" s="33"/>
      <c r="H7" s="33"/>
    </row>
    <row r="8" spans="1:8">
      <c r="A8" s="32" t="s">
        <v>241</v>
      </c>
      <c r="B8" s="32" t="s">
        <v>242</v>
      </c>
      <c r="C8" s="33">
        <v>152600</v>
      </c>
      <c r="E8" s="32"/>
      <c r="F8" s="32"/>
      <c r="G8" s="33"/>
      <c r="H8" s="33"/>
    </row>
    <row r="9" spans="1:8">
      <c r="A9" s="32" t="s">
        <v>243</v>
      </c>
      <c r="B9" s="32" t="s">
        <v>244</v>
      </c>
      <c r="C9" s="33">
        <v>195000</v>
      </c>
      <c r="E9" s="32"/>
      <c r="F9" s="32"/>
      <c r="G9" s="33"/>
      <c r="H9" s="33"/>
    </row>
    <row r="10" spans="1:8">
      <c r="A10" s="32" t="s">
        <v>1</v>
      </c>
      <c r="B10" s="32" t="s">
        <v>109</v>
      </c>
      <c r="C10" s="33">
        <v>19461</v>
      </c>
      <c r="E10" s="32"/>
      <c r="F10" s="32"/>
      <c r="G10" s="33"/>
      <c r="H10" s="33"/>
    </row>
    <row r="11" spans="1:8">
      <c r="A11" s="32" t="s">
        <v>245</v>
      </c>
      <c r="B11" s="32" t="s">
        <v>246</v>
      </c>
      <c r="C11" s="33">
        <v>159996.18</v>
      </c>
      <c r="E11" s="32"/>
      <c r="F11" s="32"/>
      <c r="G11" s="33"/>
      <c r="H11" s="33"/>
    </row>
    <row r="12" spans="1:8">
      <c r="A12" s="32" t="s">
        <v>247</v>
      </c>
      <c r="B12" s="32" t="s">
        <v>248</v>
      </c>
      <c r="C12" s="32">
        <v>0.08</v>
      </c>
      <c r="E12" s="32"/>
      <c r="F12" s="32"/>
      <c r="G12" s="32"/>
      <c r="H12" s="33"/>
    </row>
    <row r="13" spans="1:8" s="32" customFormat="1">
      <c r="A13" s="32" t="s">
        <v>552</v>
      </c>
      <c r="B13" s="32" t="s">
        <v>553</v>
      </c>
      <c r="C13" s="33">
        <v>-20000</v>
      </c>
      <c r="G13" s="33"/>
      <c r="H13" s="33"/>
    </row>
    <row r="14" spans="1:8" s="32" customFormat="1">
      <c r="A14" s="32" t="s">
        <v>556</v>
      </c>
      <c r="B14" s="32" t="s">
        <v>557</v>
      </c>
      <c r="C14" s="33">
        <v>-20000</v>
      </c>
      <c r="G14" s="33"/>
      <c r="H14" s="33"/>
    </row>
    <row r="15" spans="1:8" s="32" customFormat="1">
      <c r="A15" s="32" t="s">
        <v>6</v>
      </c>
      <c r="B15" s="32" t="s">
        <v>641</v>
      </c>
      <c r="C15" s="33">
        <v>-7667</v>
      </c>
      <c r="G15" s="33"/>
      <c r="H15" s="33"/>
    </row>
    <row r="16" spans="1:8">
      <c r="A16" s="32" t="s">
        <v>488</v>
      </c>
      <c r="B16" s="32" t="s">
        <v>489</v>
      </c>
      <c r="C16" s="32">
        <v>-900</v>
      </c>
      <c r="E16" s="32"/>
      <c r="F16" s="32"/>
      <c r="G16" s="32"/>
      <c r="H16" s="33"/>
    </row>
    <row r="17" spans="1:8">
      <c r="A17" s="32" t="s">
        <v>7</v>
      </c>
      <c r="B17" s="32" t="s">
        <v>486</v>
      </c>
      <c r="C17" s="33">
        <v>-6392.05</v>
      </c>
      <c r="E17" s="32"/>
      <c r="F17" s="32"/>
      <c r="G17" s="33"/>
      <c r="H17" s="33"/>
    </row>
    <row r="18" spans="1:8">
      <c r="A18" s="32" t="s">
        <v>8</v>
      </c>
      <c r="B18" s="32" t="s">
        <v>487</v>
      </c>
      <c r="C18" s="33">
        <v>-2500</v>
      </c>
      <c r="E18" s="32"/>
      <c r="F18" s="32"/>
      <c r="G18" s="33"/>
      <c r="H18" s="33"/>
    </row>
    <row r="19" spans="1:8">
      <c r="A19" s="32" t="s">
        <v>9</v>
      </c>
      <c r="B19" s="32" t="s">
        <v>115</v>
      </c>
      <c r="C19" s="33">
        <v>168100</v>
      </c>
      <c r="E19" s="32"/>
      <c r="F19" s="32"/>
      <c r="G19" s="33"/>
      <c r="H19" s="33"/>
    </row>
    <row r="20" spans="1:8">
      <c r="A20" s="32" t="s">
        <v>249</v>
      </c>
      <c r="B20" s="32" t="s">
        <v>250</v>
      </c>
      <c r="C20" s="33">
        <v>229695.5</v>
      </c>
      <c r="E20" s="32"/>
      <c r="F20" s="32"/>
      <c r="G20" s="33"/>
      <c r="H20" s="33"/>
    </row>
    <row r="21" spans="1:8">
      <c r="A21" s="32" t="s">
        <v>58</v>
      </c>
      <c r="B21" s="32" t="s">
        <v>118</v>
      </c>
      <c r="C21" s="33">
        <v>-12500</v>
      </c>
      <c r="E21" s="32"/>
      <c r="F21" s="32"/>
      <c r="G21" s="33"/>
      <c r="H21" s="33"/>
    </row>
    <row r="22" spans="1:8">
      <c r="A22" s="32" t="s">
        <v>1285</v>
      </c>
      <c r="B22" s="32" t="s">
        <v>1286</v>
      </c>
      <c r="C22" s="33">
        <v>-20000</v>
      </c>
      <c r="E22" s="32"/>
      <c r="F22" s="32"/>
      <c r="G22" s="33"/>
      <c r="H22" s="33"/>
    </row>
    <row r="23" spans="1:8">
      <c r="A23" s="32" t="s">
        <v>11</v>
      </c>
      <c r="B23" s="32" t="s">
        <v>124</v>
      </c>
      <c r="C23" s="33">
        <v>-1000</v>
      </c>
      <c r="E23" s="32"/>
      <c r="F23" s="32"/>
      <c r="G23" s="33"/>
      <c r="H23" s="33"/>
    </row>
    <row r="24" spans="1:8">
      <c r="A24" s="32" t="s">
        <v>12</v>
      </c>
      <c r="B24" s="32" t="s">
        <v>189</v>
      </c>
      <c r="C24" s="33">
        <v>-1981.6</v>
      </c>
      <c r="E24" s="32"/>
      <c r="F24" s="32"/>
      <c r="G24" s="33"/>
      <c r="H24" s="33"/>
    </row>
    <row r="25" spans="1:8">
      <c r="A25" s="32" t="s">
        <v>77</v>
      </c>
      <c r="B25" s="32" t="s">
        <v>138</v>
      </c>
      <c r="C25" s="32">
        <v>-977.57</v>
      </c>
      <c r="E25" s="32"/>
      <c r="F25" s="32"/>
      <c r="G25" s="32"/>
      <c r="H25" s="33"/>
    </row>
    <row r="26" spans="1:8">
      <c r="A26" s="32" t="s">
        <v>13</v>
      </c>
      <c r="B26" s="32" t="s">
        <v>190</v>
      </c>
      <c r="C26" s="33">
        <v>-1000</v>
      </c>
      <c r="E26" s="32"/>
      <c r="F26" s="32"/>
      <c r="G26" s="33"/>
      <c r="H26" s="33"/>
    </row>
    <row r="27" spans="1:8">
      <c r="A27" s="32" t="s">
        <v>251</v>
      </c>
      <c r="B27" s="32" t="s">
        <v>252</v>
      </c>
      <c r="C27" s="33">
        <v>358200</v>
      </c>
      <c r="E27" s="32"/>
      <c r="F27" s="32"/>
      <c r="G27" s="33"/>
      <c r="H27" s="33"/>
    </row>
    <row r="28" spans="1:8">
      <c r="A28" s="32" t="s">
        <v>193</v>
      </c>
      <c r="B28" s="32" t="s">
        <v>194</v>
      </c>
      <c r="C28" s="33">
        <v>201163.07</v>
      </c>
      <c r="E28" s="32"/>
      <c r="F28" s="32"/>
      <c r="G28" s="33"/>
      <c r="H28" s="33"/>
    </row>
    <row r="29" spans="1:8">
      <c r="A29" s="32" t="s">
        <v>83</v>
      </c>
      <c r="B29" s="32" t="s">
        <v>144</v>
      </c>
      <c r="C29" s="33">
        <v>8231.6299999999992</v>
      </c>
      <c r="E29" s="32"/>
      <c r="F29" s="32"/>
      <c r="G29" s="33"/>
      <c r="H29" s="33"/>
    </row>
    <row r="30" spans="1:8">
      <c r="A30" s="32" t="s">
        <v>1439</v>
      </c>
      <c r="B30" s="32" t="s">
        <v>1440</v>
      </c>
      <c r="C30" s="33">
        <v>6267.6</v>
      </c>
      <c r="E30" s="32"/>
      <c r="F30" s="32"/>
      <c r="G30" s="33"/>
      <c r="H30" s="33"/>
    </row>
    <row r="31" spans="1:8">
      <c r="A31" s="32" t="s">
        <v>14</v>
      </c>
      <c r="B31" s="32" t="s">
        <v>253</v>
      </c>
      <c r="C31" s="33">
        <v>-5000</v>
      </c>
      <c r="E31" s="32"/>
      <c r="F31" s="32"/>
      <c r="G31" s="33"/>
      <c r="H31" s="33"/>
    </row>
    <row r="32" spans="1:8">
      <c r="A32" s="32" t="s">
        <v>254</v>
      </c>
      <c r="B32" s="32" t="s">
        <v>255</v>
      </c>
      <c r="C32" s="33">
        <v>-10961</v>
      </c>
      <c r="E32" s="32"/>
      <c r="F32" s="32"/>
      <c r="G32" s="33"/>
      <c r="H32" s="33"/>
    </row>
    <row r="33" spans="1:8">
      <c r="A33" s="32" t="s">
        <v>256</v>
      </c>
      <c r="B33" s="32" t="s">
        <v>257</v>
      </c>
      <c r="C33" s="33">
        <v>-1000</v>
      </c>
      <c r="E33" s="32"/>
      <c r="F33" s="32"/>
      <c r="G33" s="33"/>
      <c r="H33" s="33"/>
    </row>
    <row r="34" spans="1:8">
      <c r="A34" s="32" t="s">
        <v>86</v>
      </c>
      <c r="B34" s="32" t="s">
        <v>147</v>
      </c>
      <c r="C34" s="32">
        <v>-0.08</v>
      </c>
      <c r="E34" s="32"/>
      <c r="F34" s="32"/>
      <c r="G34" s="32"/>
      <c r="H34" s="33"/>
    </row>
    <row r="35" spans="1:8">
      <c r="A35" s="32" t="s">
        <v>258</v>
      </c>
      <c r="B35" s="32" t="s">
        <v>259</v>
      </c>
      <c r="C35" s="33">
        <v>127900</v>
      </c>
      <c r="E35" s="32"/>
      <c r="F35" s="32"/>
      <c r="G35" s="33"/>
      <c r="H35" s="33"/>
    </row>
    <row r="36" spans="1:8">
      <c r="A36" s="32" t="s">
        <v>260</v>
      </c>
      <c r="B36" s="32" t="s">
        <v>261</v>
      </c>
      <c r="C36" s="33">
        <v>194800</v>
      </c>
      <c r="E36" s="32"/>
      <c r="F36" s="32"/>
      <c r="G36" s="33"/>
      <c r="H36" s="33"/>
    </row>
    <row r="37" spans="1:8">
      <c r="A37" s="32" t="s">
        <v>262</v>
      </c>
      <c r="B37" s="32" t="s">
        <v>263</v>
      </c>
      <c r="C37" s="33">
        <v>-8537</v>
      </c>
      <c r="E37" s="32"/>
      <c r="F37" s="32"/>
      <c r="G37" s="33"/>
      <c r="H37" s="33"/>
    </row>
    <row r="38" spans="1:8">
      <c r="A38" s="32" t="s">
        <v>264</v>
      </c>
      <c r="B38" s="32" t="s">
        <v>265</v>
      </c>
      <c r="C38" s="33">
        <v>443909.78</v>
      </c>
      <c r="E38" s="32"/>
      <c r="F38" s="32"/>
      <c r="G38" s="33"/>
      <c r="H38" s="33"/>
    </row>
    <row r="39" spans="1:8">
      <c r="A39" s="32" t="s">
        <v>266</v>
      </c>
      <c r="B39" s="32" t="s">
        <v>267</v>
      </c>
      <c r="C39" s="33">
        <v>444200</v>
      </c>
      <c r="E39" s="32"/>
      <c r="F39" s="32"/>
      <c r="G39" s="33"/>
      <c r="H39" s="33"/>
    </row>
    <row r="40" spans="1:8">
      <c r="A40" s="32" t="s">
        <v>268</v>
      </c>
      <c r="B40" s="32" t="s">
        <v>269</v>
      </c>
      <c r="C40" s="33">
        <v>600000</v>
      </c>
      <c r="E40" s="32"/>
      <c r="F40" s="32"/>
      <c r="G40" s="33"/>
      <c r="H40" s="33"/>
    </row>
    <row r="41" spans="1:8">
      <c r="A41" s="32" t="s">
        <v>270</v>
      </c>
      <c r="B41" s="32" t="s">
        <v>271</v>
      </c>
      <c r="C41" s="32">
        <v>-800</v>
      </c>
      <c r="E41" s="32"/>
      <c r="F41" s="32"/>
      <c r="G41" s="32"/>
      <c r="H41" s="33"/>
    </row>
    <row r="42" spans="1:8">
      <c r="A42" s="32" t="s">
        <v>217</v>
      </c>
      <c r="B42" s="32" t="s">
        <v>218</v>
      </c>
      <c r="C42" s="33">
        <v>207729.41</v>
      </c>
      <c r="E42" s="32"/>
      <c r="F42" s="32"/>
      <c r="G42" s="33"/>
      <c r="H42" s="33"/>
    </row>
    <row r="43" spans="1:8">
      <c r="A43" s="32" t="s">
        <v>272</v>
      </c>
      <c r="B43" s="32" t="s">
        <v>273</v>
      </c>
      <c r="C43" s="33">
        <v>80900</v>
      </c>
      <c r="E43" s="32"/>
      <c r="F43" s="32"/>
      <c r="G43" s="33"/>
      <c r="H43" s="33"/>
    </row>
    <row r="44" spans="1:8">
      <c r="A44" s="32" t="s">
        <v>274</v>
      </c>
      <c r="B44" s="32" t="s">
        <v>275</v>
      </c>
      <c r="C44" s="33">
        <v>253300</v>
      </c>
      <c r="E44" s="32"/>
      <c r="F44" s="32"/>
      <c r="G44" s="33"/>
      <c r="H44" s="33"/>
    </row>
    <row r="45" spans="1:8">
      <c r="A45" s="32" t="s">
        <v>276</v>
      </c>
      <c r="B45" s="32" t="s">
        <v>277</v>
      </c>
      <c r="C45" s="33">
        <v>246190.75</v>
      </c>
      <c r="E45" s="32"/>
      <c r="F45" s="32"/>
      <c r="G45" s="33"/>
      <c r="H45" s="33"/>
    </row>
    <row r="46" spans="1:8">
      <c r="A46" s="32" t="s">
        <v>278</v>
      </c>
      <c r="B46" s="32" t="s">
        <v>279</v>
      </c>
      <c r="C46" s="33">
        <v>284373</v>
      </c>
      <c r="E46" s="32"/>
      <c r="F46" s="32"/>
      <c r="G46" s="33"/>
      <c r="H46" s="33"/>
    </row>
    <row r="47" spans="1:8">
      <c r="A47" s="32" t="s">
        <v>280</v>
      </c>
      <c r="B47" s="32" t="s">
        <v>281</v>
      </c>
      <c r="C47" s="33">
        <v>103300</v>
      </c>
      <c r="E47" s="32"/>
      <c r="F47" s="32"/>
      <c r="G47" s="33"/>
      <c r="H47" s="33"/>
    </row>
    <row r="48" spans="1:8">
      <c r="A48" s="32" t="s">
        <v>282</v>
      </c>
      <c r="B48" s="32" t="s">
        <v>283</v>
      </c>
      <c r="C48" s="33">
        <v>274200</v>
      </c>
      <c r="E48" s="32"/>
      <c r="F48" s="32"/>
      <c r="G48" s="33"/>
      <c r="H48" s="33"/>
    </row>
    <row r="49" spans="1:8">
      <c r="A49" s="32" t="s">
        <v>225</v>
      </c>
      <c r="B49" s="32" t="s">
        <v>226</v>
      </c>
      <c r="C49" s="33">
        <v>287518.89</v>
      </c>
      <c r="E49" s="32"/>
      <c r="F49" s="32"/>
      <c r="G49" s="33"/>
      <c r="H49" s="33"/>
    </row>
    <row r="50" spans="1:8">
      <c r="A50" s="32" t="s">
        <v>284</v>
      </c>
      <c r="B50" s="32" t="s">
        <v>285</v>
      </c>
      <c r="C50" s="33">
        <v>230700</v>
      </c>
      <c r="E50" s="32"/>
      <c r="F50" s="32"/>
      <c r="G50" s="33"/>
      <c r="H50" s="33"/>
    </row>
    <row r="51" spans="1:8">
      <c r="A51" s="32" t="s">
        <v>286</v>
      </c>
      <c r="B51" s="32" t="s">
        <v>287</v>
      </c>
      <c r="C51" s="33">
        <v>168000</v>
      </c>
      <c r="E51" s="32"/>
      <c r="F51" s="32"/>
      <c r="G51" s="33"/>
      <c r="H51" s="33"/>
    </row>
    <row r="52" spans="1:8">
      <c r="A52" s="32" t="s">
        <v>288</v>
      </c>
      <c r="B52" s="32" t="s">
        <v>289</v>
      </c>
      <c r="C52" s="33">
        <v>274300</v>
      </c>
      <c r="E52" s="32"/>
      <c r="F52" s="32"/>
      <c r="G52" s="33"/>
      <c r="H52" s="33"/>
    </row>
    <row r="53" spans="1:8">
      <c r="A53" s="32" t="s">
        <v>91</v>
      </c>
      <c r="B53" s="32" t="s">
        <v>152</v>
      </c>
      <c r="C53" s="33">
        <v>20344.55</v>
      </c>
      <c r="E53" s="32"/>
      <c r="F53" s="32"/>
      <c r="G53" s="33"/>
      <c r="H53" s="33"/>
    </row>
    <row r="54" spans="1:8">
      <c r="A54" s="32" t="s">
        <v>290</v>
      </c>
      <c r="B54" s="32" t="s">
        <v>291</v>
      </c>
      <c r="C54" s="33">
        <v>366000</v>
      </c>
      <c r="E54" s="32"/>
      <c r="F54" s="32"/>
      <c r="G54" s="33"/>
      <c r="H54" s="33"/>
    </row>
    <row r="55" spans="1:8">
      <c r="A55" s="32" t="s">
        <v>292</v>
      </c>
      <c r="B55" s="32" t="s">
        <v>293</v>
      </c>
      <c r="C55" s="33">
        <v>463973.67</v>
      </c>
      <c r="E55" s="32"/>
      <c r="F55" s="32"/>
      <c r="G55" s="33"/>
      <c r="H55" s="33"/>
    </row>
    <row r="56" spans="1:8">
      <c r="A56" s="32" t="s">
        <v>294</v>
      </c>
      <c r="B56" s="32" t="s">
        <v>295</v>
      </c>
      <c r="C56" s="33">
        <v>337200</v>
      </c>
      <c r="E56" s="32"/>
      <c r="F56" s="32"/>
      <c r="G56" s="33"/>
      <c r="H56" s="33"/>
    </row>
    <row r="57" spans="1:8">
      <c r="A57" s="32" t="s">
        <v>227</v>
      </c>
      <c r="B57" s="32" t="s">
        <v>228</v>
      </c>
      <c r="C57" s="32">
        <v>-581.5</v>
      </c>
      <c r="E57" s="32"/>
      <c r="F57" s="32"/>
      <c r="G57" s="32"/>
      <c r="H57" s="33"/>
    </row>
    <row r="58" spans="1:8">
      <c r="A58" s="32" t="s">
        <v>296</v>
      </c>
      <c r="B58" s="32" t="s">
        <v>297</v>
      </c>
      <c r="C58" s="33">
        <v>205000</v>
      </c>
      <c r="E58" s="32"/>
      <c r="F58" s="32"/>
      <c r="G58" s="33"/>
      <c r="H58" s="33"/>
    </row>
    <row r="59" spans="1:8">
      <c r="A59" s="32" t="s">
        <v>298</v>
      </c>
      <c r="B59" s="32" t="s">
        <v>299</v>
      </c>
      <c r="C59" s="33">
        <v>195900</v>
      </c>
      <c r="E59" s="32"/>
      <c r="F59" s="32"/>
      <c r="G59" s="33"/>
      <c r="H59" s="33"/>
    </row>
    <row r="60" spans="1:8">
      <c r="A60" s="32" t="s">
        <v>92</v>
      </c>
      <c r="B60" s="32" t="s">
        <v>153</v>
      </c>
      <c r="C60" s="33">
        <v>34060</v>
      </c>
      <c r="E60" s="32"/>
      <c r="F60" s="32"/>
      <c r="G60" s="33"/>
      <c r="H60" s="33"/>
    </row>
    <row r="61" spans="1:8">
      <c r="A61" s="32" t="s">
        <v>300</v>
      </c>
      <c r="B61" s="32" t="s">
        <v>301</v>
      </c>
      <c r="C61" s="33">
        <v>175895.03</v>
      </c>
      <c r="E61" s="32"/>
      <c r="F61" s="32"/>
      <c r="G61" s="33"/>
      <c r="H61" s="33"/>
    </row>
    <row r="62" spans="1:8">
      <c r="A62" s="32" t="s">
        <v>302</v>
      </c>
      <c r="B62" s="32" t="s">
        <v>303</v>
      </c>
      <c r="C62" s="33">
        <v>-104428.87</v>
      </c>
      <c r="E62" s="32"/>
      <c r="F62" s="32"/>
      <c r="G62" s="33"/>
      <c r="H62" s="33"/>
    </row>
    <row r="63" spans="1:8">
      <c r="A63" s="32" t="s">
        <v>15</v>
      </c>
      <c r="B63" s="32" t="s">
        <v>304</v>
      </c>
      <c r="C63" s="33">
        <v>207900</v>
      </c>
      <c r="E63" s="32"/>
      <c r="F63" s="32"/>
      <c r="G63" s="33"/>
      <c r="H63" s="33"/>
    </row>
    <row r="64" spans="1:8">
      <c r="A64" s="32" t="s">
        <v>305</v>
      </c>
      <c r="B64" s="32" t="s">
        <v>306</v>
      </c>
      <c r="C64" s="33">
        <v>272095.93</v>
      </c>
      <c r="E64" s="32"/>
      <c r="F64" s="32"/>
      <c r="G64" s="33"/>
      <c r="H64" s="33"/>
    </row>
    <row r="65" spans="1:8">
      <c r="A65" s="32" t="s">
        <v>307</v>
      </c>
      <c r="B65" s="32" t="s">
        <v>308</v>
      </c>
      <c r="C65" s="33">
        <v>199382.88</v>
      </c>
      <c r="E65" s="32"/>
      <c r="F65" s="32"/>
      <c r="G65" s="33"/>
      <c r="H65" s="33"/>
    </row>
    <row r="66" spans="1:8">
      <c r="A66" s="32" t="s">
        <v>309</v>
      </c>
      <c r="B66" s="32" t="s">
        <v>310</v>
      </c>
      <c r="C66" s="33">
        <v>328461.12</v>
      </c>
      <c r="E66" s="32"/>
      <c r="F66" s="32"/>
      <c r="G66" s="33"/>
      <c r="H66" s="33"/>
    </row>
    <row r="67" spans="1:8">
      <c r="A67" s="32" t="s">
        <v>311</v>
      </c>
      <c r="B67" s="32" t="s">
        <v>312</v>
      </c>
      <c r="C67" s="33">
        <v>538200</v>
      </c>
      <c r="E67" s="32"/>
      <c r="F67" s="32"/>
      <c r="G67" s="33"/>
      <c r="H67" s="33"/>
    </row>
    <row r="68" spans="1:8">
      <c r="A68" s="32" t="s">
        <v>313</v>
      </c>
      <c r="B68" s="32" t="s">
        <v>314</v>
      </c>
      <c r="C68" s="33">
        <v>221000</v>
      </c>
      <c r="E68" s="32"/>
      <c r="F68" s="32"/>
      <c r="G68" s="33"/>
      <c r="H68" s="33"/>
    </row>
    <row r="69" spans="1:8">
      <c r="A69" s="32" t="s">
        <v>315</v>
      </c>
      <c r="B69" s="32" t="s">
        <v>316</v>
      </c>
      <c r="C69" s="33">
        <v>-20000</v>
      </c>
      <c r="E69" s="32"/>
      <c r="F69" s="32"/>
      <c r="G69" s="33"/>
      <c r="H69" s="33"/>
    </row>
    <row r="70" spans="1:8">
      <c r="A70" s="32" t="s">
        <v>16</v>
      </c>
      <c r="B70" s="32" t="s">
        <v>317</v>
      </c>
      <c r="C70" s="33">
        <v>275500</v>
      </c>
      <c r="E70" s="32"/>
      <c r="F70" s="32"/>
      <c r="G70" s="33"/>
      <c r="H70" s="33"/>
    </row>
    <row r="71" spans="1:8">
      <c r="A71" s="32" t="s">
        <v>318</v>
      </c>
      <c r="B71" s="32" t="s">
        <v>319</v>
      </c>
      <c r="C71" s="33">
        <v>161100</v>
      </c>
      <c r="E71" s="32"/>
      <c r="F71" s="32"/>
      <c r="G71" s="33"/>
      <c r="H71" s="33"/>
    </row>
    <row r="72" spans="1:8">
      <c r="A72" s="32" t="s">
        <v>320</v>
      </c>
      <c r="B72" s="32" t="s">
        <v>321</v>
      </c>
      <c r="C72" s="33">
        <v>376343.82</v>
      </c>
      <c r="E72" s="32"/>
      <c r="F72" s="32"/>
      <c r="G72" s="33"/>
      <c r="H72" s="33"/>
    </row>
    <row r="73" spans="1:8">
      <c r="A73" s="32" t="s">
        <v>322</v>
      </c>
      <c r="B73" s="32" t="s">
        <v>323</v>
      </c>
      <c r="C73" s="33">
        <v>163652.88</v>
      </c>
      <c r="E73" s="32"/>
      <c r="F73" s="32"/>
      <c r="G73" s="33"/>
      <c r="H73" s="33"/>
    </row>
    <row r="74" spans="1:8">
      <c r="A74" s="32" t="s">
        <v>324</v>
      </c>
      <c r="B74" s="32" t="s">
        <v>325</v>
      </c>
      <c r="C74" s="33">
        <v>272095.93</v>
      </c>
      <c r="E74" s="32"/>
      <c r="F74" s="32"/>
      <c r="G74" s="33"/>
      <c r="H74" s="33"/>
    </row>
    <row r="75" spans="1:8">
      <c r="A75" s="32" t="s">
        <v>326</v>
      </c>
      <c r="B75" s="32" t="s">
        <v>327</v>
      </c>
      <c r="C75" s="33">
        <v>270738.48</v>
      </c>
      <c r="E75" s="32"/>
      <c r="F75" s="32"/>
      <c r="G75" s="33"/>
      <c r="H75" s="33"/>
    </row>
    <row r="76" spans="1:8">
      <c r="A76" s="32" t="s">
        <v>328</v>
      </c>
      <c r="B76" s="32" t="s">
        <v>329</v>
      </c>
      <c r="C76" s="33">
        <v>319900</v>
      </c>
      <c r="E76" s="32"/>
      <c r="F76" s="32"/>
      <c r="G76" s="33"/>
      <c r="H76" s="33"/>
    </row>
    <row r="77" spans="1:8">
      <c r="A77" s="32" t="s">
        <v>330</v>
      </c>
      <c r="B77" s="32" t="s">
        <v>331</v>
      </c>
      <c r="C77" s="33">
        <v>-20000</v>
      </c>
      <c r="E77" s="32"/>
      <c r="F77" s="32"/>
      <c r="G77" s="33"/>
      <c r="H77" s="33"/>
    </row>
    <row r="78" spans="1:8">
      <c r="A78" s="32" t="s">
        <v>332</v>
      </c>
      <c r="B78" s="32" t="s">
        <v>333</v>
      </c>
      <c r="C78" s="33">
        <v>-5000</v>
      </c>
      <c r="E78" s="32"/>
      <c r="F78" s="32"/>
      <c r="G78" s="33"/>
      <c r="H78" s="33"/>
    </row>
    <row r="79" spans="1:8">
      <c r="A79" s="32" t="s">
        <v>334</v>
      </c>
      <c r="B79" s="32" t="s">
        <v>335</v>
      </c>
      <c r="C79" s="33">
        <v>-20000</v>
      </c>
      <c r="E79" s="32"/>
      <c r="F79" s="32"/>
      <c r="G79" s="33"/>
      <c r="H79" s="33"/>
    </row>
    <row r="80" spans="1:8">
      <c r="A80" s="32" t="s">
        <v>336</v>
      </c>
      <c r="B80" s="32" t="s">
        <v>337</v>
      </c>
      <c r="C80" s="33">
        <v>-73731.039999999994</v>
      </c>
      <c r="E80" s="32"/>
      <c r="F80" s="32"/>
      <c r="G80" s="33"/>
      <c r="H80" s="33"/>
    </row>
    <row r="81" spans="1:8">
      <c r="A81" s="32" t="s">
        <v>338</v>
      </c>
      <c r="B81" s="32" t="s">
        <v>339</v>
      </c>
      <c r="C81" s="33">
        <v>-40000</v>
      </c>
      <c r="E81" s="32"/>
      <c r="F81" s="32"/>
      <c r="G81" s="33"/>
      <c r="H81" s="33"/>
    </row>
    <row r="82" spans="1:8">
      <c r="A82" s="32" t="s">
        <v>340</v>
      </c>
      <c r="B82" s="32" t="s">
        <v>341</v>
      </c>
      <c r="C82" s="33">
        <v>-20000</v>
      </c>
      <c r="E82" s="32"/>
      <c r="F82" s="32"/>
      <c r="G82" s="33"/>
      <c r="H82" s="33"/>
    </row>
    <row r="83" spans="1:8">
      <c r="A83" s="32" t="s">
        <v>18</v>
      </c>
      <c r="B83" s="32" t="s">
        <v>154</v>
      </c>
      <c r="C83" s="32">
        <v>352.55</v>
      </c>
      <c r="E83" s="32"/>
      <c r="F83" s="32"/>
      <c r="G83" s="32"/>
      <c r="H83" s="33"/>
    </row>
    <row r="84" spans="1:8">
      <c r="A84" s="32" t="s">
        <v>342</v>
      </c>
      <c r="B84" s="32" t="s">
        <v>343</v>
      </c>
      <c r="C84" s="33">
        <v>-100000</v>
      </c>
      <c r="E84" s="32"/>
      <c r="F84" s="32"/>
      <c r="G84" s="33"/>
      <c r="H84" s="33"/>
    </row>
    <row r="85" spans="1:8">
      <c r="A85" s="32" t="s">
        <v>93</v>
      </c>
      <c r="B85" s="32" t="s">
        <v>155</v>
      </c>
      <c r="C85" s="33">
        <v>416200</v>
      </c>
      <c r="E85" s="32"/>
      <c r="F85" s="32"/>
      <c r="G85" s="33"/>
      <c r="H85" s="33"/>
    </row>
    <row r="86" spans="1:8">
      <c r="A86" s="32" t="s">
        <v>229</v>
      </c>
      <c r="B86" s="32" t="s">
        <v>230</v>
      </c>
      <c r="C86" s="33">
        <v>-20000</v>
      </c>
      <c r="E86" s="32"/>
      <c r="F86" s="32"/>
      <c r="G86" s="33"/>
      <c r="H86" s="33"/>
    </row>
    <row r="87" spans="1:8">
      <c r="A87" s="32" t="s">
        <v>96</v>
      </c>
      <c r="B87" s="32" t="s">
        <v>158</v>
      </c>
      <c r="C87" s="33">
        <v>-50000</v>
      </c>
      <c r="E87" s="32"/>
      <c r="F87" s="32"/>
      <c r="G87" s="33"/>
      <c r="H87" s="33"/>
    </row>
    <row r="88" spans="1:8">
      <c r="A88" s="32" t="s">
        <v>344</v>
      </c>
      <c r="B88" s="32" t="s">
        <v>345</v>
      </c>
      <c r="C88" s="33">
        <v>-20000</v>
      </c>
      <c r="E88" s="32"/>
      <c r="F88" s="32"/>
      <c r="G88" s="33"/>
      <c r="H88" s="33"/>
    </row>
    <row r="89" spans="1:8">
      <c r="A89" s="32" t="s">
        <v>346</v>
      </c>
      <c r="B89" s="32" t="s">
        <v>347</v>
      </c>
      <c r="C89" s="33">
        <v>-23000</v>
      </c>
      <c r="E89" s="32"/>
      <c r="F89" s="32"/>
      <c r="G89" s="33"/>
      <c r="H89" s="33"/>
    </row>
    <row r="90" spans="1:8">
      <c r="A90" s="32" t="s">
        <v>231</v>
      </c>
      <c r="B90" s="32" t="s">
        <v>232</v>
      </c>
      <c r="C90" s="33">
        <v>-20000</v>
      </c>
      <c r="E90" s="32"/>
      <c r="F90" s="32"/>
      <c r="G90" s="33"/>
      <c r="H90" s="33"/>
    </row>
    <row r="91" spans="1:8">
      <c r="A91" s="32" t="s">
        <v>98</v>
      </c>
      <c r="B91" s="32" t="s">
        <v>160</v>
      </c>
      <c r="C91" s="33">
        <v>-200000</v>
      </c>
      <c r="E91" s="32"/>
      <c r="F91" s="32"/>
      <c r="G91" s="33"/>
      <c r="H91" s="33"/>
    </row>
    <row r="92" spans="1:8">
      <c r="A92" s="32" t="s">
        <v>99</v>
      </c>
      <c r="B92" s="32" t="s">
        <v>161</v>
      </c>
      <c r="C92" s="33">
        <v>416200</v>
      </c>
      <c r="E92" s="32"/>
      <c r="F92" s="32"/>
      <c r="G92" s="33"/>
      <c r="H92" s="33"/>
    </row>
    <row r="93" spans="1:8">
      <c r="A93" s="32" t="s">
        <v>100</v>
      </c>
      <c r="B93" s="32" t="s">
        <v>162</v>
      </c>
      <c r="C93" s="33">
        <v>-5000</v>
      </c>
      <c r="E93" s="32"/>
      <c r="F93" s="32"/>
      <c r="G93" s="33"/>
      <c r="H93" s="33"/>
    </row>
    <row r="94" spans="1:8">
      <c r="A94" s="32" t="s">
        <v>234</v>
      </c>
      <c r="B94" s="32" t="s">
        <v>235</v>
      </c>
      <c r="C94" s="33">
        <v>-20000</v>
      </c>
      <c r="E94" s="32"/>
      <c r="F94" s="32"/>
      <c r="G94" s="33"/>
      <c r="H94" s="33"/>
    </row>
    <row r="95" spans="1:8">
      <c r="A95" s="32" t="s">
        <v>102</v>
      </c>
      <c r="B95" s="32" t="s">
        <v>164</v>
      </c>
      <c r="C95" s="33">
        <v>-10000</v>
      </c>
      <c r="E95" s="32"/>
      <c r="F95" s="32"/>
      <c r="G95" s="33"/>
      <c r="H95" s="33"/>
    </row>
    <row r="96" spans="1:8">
      <c r="A96" s="32" t="s">
        <v>25</v>
      </c>
      <c r="B96" s="32" t="s">
        <v>165</v>
      </c>
      <c r="C96" s="33">
        <v>5000</v>
      </c>
      <c r="E96" s="32"/>
      <c r="F96" s="32"/>
      <c r="G96" s="33"/>
      <c r="H96" s="33"/>
    </row>
    <row r="97" spans="1:8">
      <c r="A97" s="32" t="s">
        <v>31</v>
      </c>
      <c r="B97" s="32" t="s">
        <v>167</v>
      </c>
      <c r="C97" s="33">
        <v>-4000</v>
      </c>
      <c r="E97" s="32"/>
      <c r="F97" s="32"/>
      <c r="G97" s="33"/>
      <c r="H97" s="33"/>
    </row>
    <row r="98" spans="1:8">
      <c r="A98" s="32" t="s">
        <v>40</v>
      </c>
      <c r="B98" s="32" t="s">
        <v>171</v>
      </c>
      <c r="C98" s="33">
        <v>-248325.55</v>
      </c>
      <c r="E98" s="32"/>
      <c r="F98" s="32"/>
      <c r="G98" s="33"/>
      <c r="H98" s="33"/>
    </row>
    <row r="99" spans="1:8">
      <c r="A99" s="32" t="s">
        <v>42</v>
      </c>
      <c r="B99" s="32" t="s">
        <v>172</v>
      </c>
      <c r="C99" s="33">
        <v>-1572673.87</v>
      </c>
      <c r="E99" s="32"/>
      <c r="F99" s="32"/>
      <c r="G99" s="33"/>
      <c r="H99" s="33"/>
    </row>
    <row r="100" spans="1:8">
      <c r="B100" s="44" t="s">
        <v>176</v>
      </c>
      <c r="C100" s="45">
        <f>+SUM(C7:C99)</f>
        <v>9087809.6000000015</v>
      </c>
      <c r="D100" s="33"/>
    </row>
    <row r="101" spans="1:8">
      <c r="A101" s="44" t="s">
        <v>42</v>
      </c>
    </row>
    <row r="102" spans="1:8">
      <c r="A102" s="48"/>
      <c r="B102" s="48"/>
      <c r="C102" s="48" t="s">
        <v>735</v>
      </c>
      <c r="D102" s="48"/>
      <c r="E102" s="49">
        <f>-82224.51</f>
        <v>-82224.509999999995</v>
      </c>
      <c r="F102" s="50"/>
      <c r="G102" s="48"/>
    </row>
    <row r="103" spans="1:8">
      <c r="A103" s="51" t="s">
        <v>736</v>
      </c>
      <c r="B103" s="52">
        <v>41764</v>
      </c>
      <c r="C103" s="51" t="s">
        <v>737</v>
      </c>
      <c r="D103" s="53">
        <v>23159</v>
      </c>
      <c r="E103" s="54">
        <v>2500</v>
      </c>
      <c r="F103" s="55"/>
      <c r="G103" s="56" t="s">
        <v>738</v>
      </c>
    </row>
    <row r="104" spans="1:8">
      <c r="A104" s="51" t="s">
        <v>739</v>
      </c>
      <c r="B104" s="52">
        <v>41790</v>
      </c>
      <c r="C104" s="51" t="s">
        <v>740</v>
      </c>
      <c r="D104" s="53">
        <v>23381</v>
      </c>
      <c r="E104" s="54">
        <v>2300</v>
      </c>
      <c r="F104" s="55"/>
      <c r="G104" s="56" t="s">
        <v>738</v>
      </c>
    </row>
    <row r="105" spans="1:8">
      <c r="A105" s="51" t="s">
        <v>741</v>
      </c>
      <c r="B105" s="52">
        <v>41790</v>
      </c>
      <c r="C105" s="51" t="s">
        <v>742</v>
      </c>
      <c r="D105" s="53">
        <v>23382</v>
      </c>
      <c r="E105" s="54">
        <v>9544</v>
      </c>
      <c r="F105" s="55"/>
      <c r="G105" s="56" t="s">
        <v>738</v>
      </c>
    </row>
    <row r="106" spans="1:8">
      <c r="A106" s="51" t="s">
        <v>743</v>
      </c>
      <c r="B106" s="57">
        <v>41841</v>
      </c>
      <c r="C106" s="51" t="s">
        <v>744</v>
      </c>
      <c r="D106" s="53">
        <v>23855</v>
      </c>
      <c r="E106" s="58">
        <v>10500</v>
      </c>
      <c r="F106" s="55"/>
      <c r="G106" s="56" t="s">
        <v>738</v>
      </c>
    </row>
    <row r="107" spans="1:8">
      <c r="A107" s="64" t="s">
        <v>754</v>
      </c>
      <c r="B107" s="65">
        <v>41995</v>
      </c>
      <c r="C107" s="64" t="s">
        <v>755</v>
      </c>
      <c r="D107" s="66">
        <v>25509</v>
      </c>
      <c r="E107" s="61">
        <v>944.19</v>
      </c>
      <c r="F107" s="55"/>
      <c r="G107" s="63" t="s">
        <v>738</v>
      </c>
    </row>
    <row r="108" spans="1:8">
      <c r="A108" s="64" t="s">
        <v>756</v>
      </c>
      <c r="B108" s="65">
        <v>41996</v>
      </c>
      <c r="C108" s="64" t="s">
        <v>757</v>
      </c>
      <c r="D108" s="66">
        <v>25553</v>
      </c>
      <c r="E108" s="61">
        <v>5000</v>
      </c>
      <c r="F108" s="62"/>
      <c r="G108" s="63" t="s">
        <v>738</v>
      </c>
    </row>
    <row r="109" spans="1:8">
      <c r="A109" s="64" t="s">
        <v>758</v>
      </c>
      <c r="B109" s="65">
        <v>42003</v>
      </c>
      <c r="C109" s="64" t="s">
        <v>759</v>
      </c>
      <c r="D109" s="66">
        <v>25638</v>
      </c>
      <c r="E109" s="61">
        <v>3000</v>
      </c>
      <c r="F109" s="62"/>
      <c r="G109" s="63" t="s">
        <v>738</v>
      </c>
    </row>
    <row r="110" spans="1:8">
      <c r="A110" s="64" t="s">
        <v>773</v>
      </c>
      <c r="B110" s="65">
        <v>42049</v>
      </c>
      <c r="C110" s="64" t="s">
        <v>774</v>
      </c>
      <c r="D110" s="67">
        <v>26205</v>
      </c>
      <c r="E110" s="61">
        <v>2000</v>
      </c>
      <c r="F110" s="62"/>
      <c r="G110" s="64" t="s">
        <v>738</v>
      </c>
    </row>
    <row r="111" spans="1:8">
      <c r="A111" s="32" t="s">
        <v>775</v>
      </c>
      <c r="B111" s="71">
        <v>42067</v>
      </c>
      <c r="C111" s="32" t="s">
        <v>776</v>
      </c>
      <c r="D111" s="72">
        <v>24202</v>
      </c>
      <c r="E111" s="49">
        <v>-3000</v>
      </c>
      <c r="F111" s="62"/>
      <c r="G111" s="32" t="s">
        <v>764</v>
      </c>
    </row>
    <row r="112" spans="1:8">
      <c r="A112" s="7" t="s">
        <v>777</v>
      </c>
      <c r="B112" s="68">
        <v>42503</v>
      </c>
      <c r="C112" s="7" t="s">
        <v>778</v>
      </c>
      <c r="D112" s="69">
        <v>24519</v>
      </c>
      <c r="E112" s="73">
        <v>9777.61</v>
      </c>
      <c r="F112" s="62"/>
      <c r="G112" s="7" t="s">
        <v>738</v>
      </c>
    </row>
    <row r="113" spans="1:7">
      <c r="A113" s="48" t="s">
        <v>779</v>
      </c>
      <c r="B113" s="59">
        <v>42156</v>
      </c>
      <c r="C113" s="48" t="s">
        <v>780</v>
      </c>
      <c r="D113" s="74">
        <v>27421</v>
      </c>
      <c r="E113" s="82">
        <v>10961</v>
      </c>
      <c r="F113" s="50"/>
      <c r="G113" s="48" t="s">
        <v>738</v>
      </c>
    </row>
    <row r="114" spans="1:7">
      <c r="A114" s="32" t="s">
        <v>781</v>
      </c>
      <c r="B114" s="71">
        <v>42159</v>
      </c>
      <c r="C114" s="32" t="s">
        <v>782</v>
      </c>
      <c r="D114" s="76">
        <v>27464</v>
      </c>
      <c r="E114" s="77">
        <v>2965.8</v>
      </c>
      <c r="F114" s="62"/>
      <c r="G114" s="32" t="s">
        <v>738</v>
      </c>
    </row>
    <row r="115" spans="1:7">
      <c r="A115" s="32" t="s">
        <v>783</v>
      </c>
      <c r="B115" s="71">
        <v>42159</v>
      </c>
      <c r="C115" s="32" t="s">
        <v>782</v>
      </c>
      <c r="D115" s="76">
        <v>27465</v>
      </c>
      <c r="E115" s="77">
        <v>834.2</v>
      </c>
      <c r="F115" s="62"/>
      <c r="G115" s="32" t="s">
        <v>738</v>
      </c>
    </row>
    <row r="116" spans="1:7">
      <c r="A116" s="32" t="s">
        <v>784</v>
      </c>
      <c r="B116" s="71">
        <v>42182</v>
      </c>
      <c r="C116" s="32" t="s">
        <v>785</v>
      </c>
      <c r="D116" s="76">
        <v>27720</v>
      </c>
      <c r="E116" s="77">
        <v>8537</v>
      </c>
      <c r="F116" s="50"/>
      <c r="G116" s="32" t="s">
        <v>738</v>
      </c>
    </row>
    <row r="117" spans="1:7">
      <c r="A117" s="32" t="s">
        <v>786</v>
      </c>
      <c r="B117" s="71">
        <v>42184</v>
      </c>
      <c r="C117" s="32" t="s">
        <v>787</v>
      </c>
      <c r="D117" s="76">
        <v>27766</v>
      </c>
      <c r="E117" s="92">
        <v>10961</v>
      </c>
      <c r="F117" s="50"/>
      <c r="G117" s="32" t="s">
        <v>738</v>
      </c>
    </row>
    <row r="118" spans="1:7">
      <c r="A118" s="32" t="s">
        <v>788</v>
      </c>
      <c r="B118" s="71">
        <v>42192</v>
      </c>
      <c r="C118" s="32" t="s">
        <v>789</v>
      </c>
      <c r="D118" s="72">
        <v>27959</v>
      </c>
      <c r="E118" s="49">
        <v>10452.01</v>
      </c>
      <c r="F118" s="50"/>
      <c r="G118" s="32" t="s">
        <v>738</v>
      </c>
    </row>
    <row r="119" spans="1:7">
      <c r="A119" s="32" t="s">
        <v>793</v>
      </c>
      <c r="B119" s="71">
        <v>42210</v>
      </c>
      <c r="C119" s="32" t="s">
        <v>794</v>
      </c>
      <c r="D119" s="72">
        <v>28148</v>
      </c>
      <c r="E119" s="33">
        <v>8120</v>
      </c>
      <c r="F119" s="50"/>
      <c r="G119" s="32" t="s">
        <v>738</v>
      </c>
    </row>
    <row r="120" spans="1:7">
      <c r="A120" s="32" t="s">
        <v>795</v>
      </c>
      <c r="B120" s="71">
        <v>42220</v>
      </c>
      <c r="C120" s="32" t="s">
        <v>796</v>
      </c>
      <c r="D120" s="80">
        <v>28331</v>
      </c>
      <c r="E120" s="33">
        <v>8120</v>
      </c>
      <c r="F120" s="50"/>
      <c r="G120" s="32" t="s">
        <v>738</v>
      </c>
    </row>
    <row r="121" spans="1:7">
      <c r="A121" s="32" t="s">
        <v>751</v>
      </c>
      <c r="B121" s="71">
        <v>42200</v>
      </c>
      <c r="C121" s="32" t="s">
        <v>790</v>
      </c>
      <c r="D121" s="72">
        <v>28043</v>
      </c>
      <c r="E121" s="33">
        <v>20000</v>
      </c>
      <c r="F121" s="50">
        <v>14</v>
      </c>
      <c r="G121" s="32" t="s">
        <v>738</v>
      </c>
    </row>
    <row r="122" spans="1:7">
      <c r="A122" s="32" t="s">
        <v>802</v>
      </c>
      <c r="B122" s="71">
        <v>42245</v>
      </c>
      <c r="C122" s="32" t="s">
        <v>803</v>
      </c>
      <c r="D122" s="72">
        <v>28676</v>
      </c>
      <c r="E122" s="33">
        <v>8120</v>
      </c>
      <c r="F122" s="50"/>
      <c r="G122" s="32" t="s">
        <v>738</v>
      </c>
    </row>
    <row r="123" spans="1:7">
      <c r="A123" s="32" t="s">
        <v>804</v>
      </c>
      <c r="B123" s="71">
        <v>42245</v>
      </c>
      <c r="C123" s="32" t="s">
        <v>805</v>
      </c>
      <c r="D123" s="72">
        <v>28679</v>
      </c>
      <c r="E123" s="33">
        <v>14152.12</v>
      </c>
      <c r="F123" s="50"/>
      <c r="G123" s="32" t="s">
        <v>738</v>
      </c>
    </row>
    <row r="124" spans="1:7">
      <c r="A124" s="32" t="s">
        <v>813</v>
      </c>
      <c r="B124" s="71">
        <v>42256</v>
      </c>
      <c r="C124" s="32" t="s">
        <v>814</v>
      </c>
      <c r="D124" s="72">
        <v>28856</v>
      </c>
      <c r="E124" s="14">
        <v>10000</v>
      </c>
      <c r="F124" s="79"/>
      <c r="G124" s="32" t="s">
        <v>738</v>
      </c>
    </row>
    <row r="125" spans="1:7">
      <c r="A125" s="32" t="s">
        <v>818</v>
      </c>
      <c r="B125" s="71">
        <v>42270</v>
      </c>
      <c r="C125" s="32" t="s">
        <v>819</v>
      </c>
      <c r="D125" s="72">
        <v>29043</v>
      </c>
      <c r="E125" s="14">
        <v>10961</v>
      </c>
      <c r="F125" s="79"/>
      <c r="G125" s="32" t="s">
        <v>738</v>
      </c>
    </row>
    <row r="126" spans="1:7">
      <c r="A126" s="32" t="s">
        <v>820</v>
      </c>
      <c r="B126" s="71">
        <v>42270</v>
      </c>
      <c r="C126" s="32" t="s">
        <v>819</v>
      </c>
      <c r="D126" s="72">
        <v>29044</v>
      </c>
      <c r="E126" s="14">
        <v>5800</v>
      </c>
      <c r="F126" s="79"/>
      <c r="G126" s="32" t="s">
        <v>738</v>
      </c>
    </row>
    <row r="127" spans="1:7">
      <c r="A127" s="32" t="s">
        <v>821</v>
      </c>
      <c r="B127" s="71">
        <v>42270</v>
      </c>
      <c r="C127" s="32" t="s">
        <v>822</v>
      </c>
      <c r="D127" s="72">
        <v>29060</v>
      </c>
      <c r="E127" s="14">
        <v>5000</v>
      </c>
      <c r="F127" s="79"/>
      <c r="G127" s="32" t="s">
        <v>738</v>
      </c>
    </row>
    <row r="128" spans="1:7">
      <c r="A128" s="32" t="s">
        <v>823</v>
      </c>
      <c r="B128" s="71">
        <v>42271</v>
      </c>
      <c r="C128" s="32" t="s">
        <v>824</v>
      </c>
      <c r="D128" s="72">
        <v>29072</v>
      </c>
      <c r="E128" s="14">
        <v>8120</v>
      </c>
      <c r="F128" s="79"/>
      <c r="G128" s="32" t="s">
        <v>738</v>
      </c>
    </row>
    <row r="129" spans="1:7">
      <c r="A129" s="32" t="s">
        <v>825</v>
      </c>
      <c r="B129" s="71">
        <v>42275</v>
      </c>
      <c r="C129" s="32" t="s">
        <v>826</v>
      </c>
      <c r="D129" s="72">
        <v>29105</v>
      </c>
      <c r="E129" s="32">
        <v>250</v>
      </c>
      <c r="F129" s="50"/>
      <c r="G129" s="32" t="s">
        <v>738</v>
      </c>
    </row>
    <row r="130" spans="1:7">
      <c r="A130" s="32" t="s">
        <v>828</v>
      </c>
      <c r="B130" s="71">
        <v>42286</v>
      </c>
      <c r="C130" s="32" t="s">
        <v>829</v>
      </c>
      <c r="D130" s="72">
        <v>29330</v>
      </c>
      <c r="E130" s="14">
        <v>100000</v>
      </c>
      <c r="F130" s="79">
        <v>3</v>
      </c>
      <c r="G130" s="32" t="s">
        <v>738</v>
      </c>
    </row>
    <row r="131" spans="1:7">
      <c r="A131" s="32" t="s">
        <v>830</v>
      </c>
      <c r="B131" s="71">
        <v>42286</v>
      </c>
      <c r="C131" s="32" t="s">
        <v>831</v>
      </c>
      <c r="D131" s="72">
        <v>29336</v>
      </c>
      <c r="E131" s="14">
        <v>1000</v>
      </c>
      <c r="F131" s="50"/>
      <c r="G131" s="32" t="s">
        <v>738</v>
      </c>
    </row>
    <row r="132" spans="1:7">
      <c r="A132" s="32" t="s">
        <v>834</v>
      </c>
      <c r="B132" s="71">
        <v>42296</v>
      </c>
      <c r="C132" s="32" t="s">
        <v>835</v>
      </c>
      <c r="D132" s="72">
        <v>29459</v>
      </c>
      <c r="E132" s="14">
        <v>4500</v>
      </c>
      <c r="F132" s="50"/>
      <c r="G132" s="32" t="s">
        <v>738</v>
      </c>
    </row>
    <row r="133" spans="1:7">
      <c r="A133" s="32" t="s">
        <v>836</v>
      </c>
      <c r="B133" s="71">
        <v>42299</v>
      </c>
      <c r="C133" s="32" t="s">
        <v>837</v>
      </c>
      <c r="D133" s="72">
        <v>29509</v>
      </c>
      <c r="E133" s="14">
        <v>10000</v>
      </c>
      <c r="F133" s="50">
        <v>6</v>
      </c>
      <c r="G133" s="32" t="s">
        <v>738</v>
      </c>
    </row>
    <row r="134" spans="1:7">
      <c r="A134" s="32" t="s">
        <v>838</v>
      </c>
      <c r="B134" s="71">
        <v>42304</v>
      </c>
      <c r="C134" s="32" t="s">
        <v>839</v>
      </c>
      <c r="D134" s="72">
        <v>29580</v>
      </c>
      <c r="E134" s="14">
        <v>4000</v>
      </c>
      <c r="F134" s="50"/>
      <c r="G134" s="32" t="s">
        <v>738</v>
      </c>
    </row>
    <row r="135" spans="1:7">
      <c r="A135" s="32" t="s">
        <v>842</v>
      </c>
      <c r="B135" s="71">
        <v>42305</v>
      </c>
      <c r="C135" s="32" t="s">
        <v>843</v>
      </c>
      <c r="D135" s="72">
        <v>29601</v>
      </c>
      <c r="E135" s="14">
        <v>50000</v>
      </c>
      <c r="F135" s="50"/>
      <c r="G135" s="32" t="s">
        <v>738</v>
      </c>
    </row>
    <row r="136" spans="1:7">
      <c r="A136" s="32" t="s">
        <v>736</v>
      </c>
      <c r="B136" s="71">
        <v>42312</v>
      </c>
      <c r="C136" s="32" t="s">
        <v>847</v>
      </c>
      <c r="D136" s="72">
        <v>29664</v>
      </c>
      <c r="E136" s="33">
        <v>10961</v>
      </c>
      <c r="F136" s="79"/>
      <c r="G136" s="32" t="s">
        <v>738</v>
      </c>
    </row>
    <row r="137" spans="1:7">
      <c r="A137" s="7" t="s">
        <v>848</v>
      </c>
      <c r="B137" s="68">
        <v>42314</v>
      </c>
      <c r="C137" s="7" t="s">
        <v>849</v>
      </c>
      <c r="D137" s="69">
        <v>29692</v>
      </c>
      <c r="E137" s="7">
        <v>2000</v>
      </c>
      <c r="F137" s="79"/>
      <c r="G137" s="7" t="s">
        <v>738</v>
      </c>
    </row>
    <row r="138" spans="1:7">
      <c r="A138" s="32" t="s">
        <v>850</v>
      </c>
      <c r="B138" s="71">
        <v>42315</v>
      </c>
      <c r="C138" s="32" t="s">
        <v>851</v>
      </c>
      <c r="D138" s="72">
        <v>29733</v>
      </c>
      <c r="E138" s="33">
        <v>1000</v>
      </c>
      <c r="F138" s="79"/>
      <c r="G138" s="32" t="s">
        <v>738</v>
      </c>
    </row>
    <row r="139" spans="1:7">
      <c r="A139" s="32" t="s">
        <v>852</v>
      </c>
      <c r="B139" s="71">
        <v>42320</v>
      </c>
      <c r="C139" s="32" t="s">
        <v>853</v>
      </c>
      <c r="D139" s="72">
        <v>29792</v>
      </c>
      <c r="E139" s="33">
        <v>10961</v>
      </c>
      <c r="F139" s="79"/>
      <c r="G139" s="32" t="s">
        <v>738</v>
      </c>
    </row>
    <row r="140" spans="1:7">
      <c r="A140" s="32" t="s">
        <v>854</v>
      </c>
      <c r="B140" s="71">
        <v>42321</v>
      </c>
      <c r="C140" s="32" t="s">
        <v>855</v>
      </c>
      <c r="D140" s="72">
        <v>29808</v>
      </c>
      <c r="E140" s="33">
        <v>50000</v>
      </c>
      <c r="F140" s="79"/>
      <c r="G140" s="32" t="s">
        <v>738</v>
      </c>
    </row>
    <row r="141" spans="1:7">
      <c r="A141" s="32" t="s">
        <v>856</v>
      </c>
      <c r="B141" s="71">
        <v>42321</v>
      </c>
      <c r="C141" s="32" t="s">
        <v>857</v>
      </c>
      <c r="D141" s="72">
        <v>29812</v>
      </c>
      <c r="E141" s="33">
        <v>7141.44</v>
      </c>
      <c r="F141" s="79"/>
      <c r="G141" s="32" t="s">
        <v>738</v>
      </c>
    </row>
    <row r="142" spans="1:7">
      <c r="A142" s="32" t="s">
        <v>861</v>
      </c>
      <c r="B142" s="71">
        <v>42321</v>
      </c>
      <c r="C142" s="32" t="s">
        <v>862</v>
      </c>
      <c r="D142" s="72">
        <v>29822</v>
      </c>
      <c r="E142" s="33">
        <v>50000</v>
      </c>
      <c r="F142" s="79"/>
      <c r="G142" s="32" t="s">
        <v>738</v>
      </c>
    </row>
    <row r="143" spans="1:7">
      <c r="A143" s="32" t="s">
        <v>863</v>
      </c>
      <c r="B143" s="71">
        <v>42324</v>
      </c>
      <c r="C143" s="32" t="s">
        <v>864</v>
      </c>
      <c r="D143" s="72">
        <v>29852</v>
      </c>
      <c r="E143" s="33">
        <v>2000</v>
      </c>
      <c r="F143" s="79"/>
      <c r="G143" s="32" t="s">
        <v>865</v>
      </c>
    </row>
    <row r="144" spans="1:7">
      <c r="A144" s="32" t="s">
        <v>743</v>
      </c>
      <c r="B144" s="71">
        <v>42327</v>
      </c>
      <c r="C144" s="32" t="s">
        <v>866</v>
      </c>
      <c r="D144" s="72">
        <v>29900</v>
      </c>
      <c r="E144" s="33">
        <v>45000</v>
      </c>
      <c r="F144" s="79"/>
      <c r="G144" s="32" t="s">
        <v>738</v>
      </c>
    </row>
    <row r="145" spans="1:7">
      <c r="A145" s="7" t="s">
        <v>869</v>
      </c>
      <c r="B145" s="68">
        <v>42329</v>
      </c>
      <c r="C145" s="7" t="s">
        <v>849</v>
      </c>
      <c r="D145" s="69">
        <v>29935</v>
      </c>
      <c r="E145" s="14">
        <v>50000</v>
      </c>
      <c r="F145" s="79"/>
      <c r="G145" s="7" t="s">
        <v>738</v>
      </c>
    </row>
    <row r="146" spans="1:7">
      <c r="A146" s="32" t="s">
        <v>874</v>
      </c>
      <c r="B146" s="71">
        <v>42334</v>
      </c>
      <c r="C146" s="32" t="s">
        <v>875</v>
      </c>
      <c r="D146" s="72">
        <v>30027</v>
      </c>
      <c r="E146" s="33">
        <v>200000</v>
      </c>
      <c r="F146" s="79"/>
      <c r="G146" s="32" t="s">
        <v>738</v>
      </c>
    </row>
    <row r="147" spans="1:7">
      <c r="A147" s="32" t="s">
        <v>884</v>
      </c>
      <c r="B147" s="71">
        <v>42339</v>
      </c>
      <c r="C147" s="32" t="s">
        <v>885</v>
      </c>
      <c r="D147" s="72">
        <v>30138</v>
      </c>
      <c r="E147" s="33">
        <v>50000</v>
      </c>
      <c r="F147" s="79"/>
      <c r="G147" s="32" t="s">
        <v>738</v>
      </c>
    </row>
    <row r="148" spans="1:7">
      <c r="A148" s="32" t="s">
        <v>889</v>
      </c>
      <c r="B148" s="71">
        <v>42342</v>
      </c>
      <c r="C148" s="32" t="s">
        <v>890</v>
      </c>
      <c r="D148" s="72">
        <v>30198</v>
      </c>
      <c r="E148" s="33">
        <v>2000</v>
      </c>
      <c r="F148" s="79"/>
      <c r="G148" s="32" t="s">
        <v>738</v>
      </c>
    </row>
    <row r="149" spans="1:7">
      <c r="A149" s="32" t="s">
        <v>891</v>
      </c>
      <c r="B149" s="71">
        <v>42348</v>
      </c>
      <c r="C149" s="32" t="s">
        <v>892</v>
      </c>
      <c r="D149" s="72">
        <v>30278</v>
      </c>
      <c r="E149" s="33">
        <v>2183.63</v>
      </c>
      <c r="F149" s="79"/>
      <c r="G149" s="32" t="s">
        <v>738</v>
      </c>
    </row>
    <row r="150" spans="1:7">
      <c r="A150" s="32" t="s">
        <v>893</v>
      </c>
      <c r="B150" s="71">
        <v>42348</v>
      </c>
      <c r="C150" s="32" t="s">
        <v>894</v>
      </c>
      <c r="D150" s="72">
        <v>30279</v>
      </c>
      <c r="E150" s="33">
        <v>5000</v>
      </c>
      <c r="F150" s="79"/>
      <c r="G150" s="32" t="s">
        <v>738</v>
      </c>
    </row>
    <row r="151" spans="1:7">
      <c r="A151" s="32" t="s">
        <v>897</v>
      </c>
      <c r="B151" s="71">
        <v>42352</v>
      </c>
      <c r="C151" s="32" t="s">
        <v>875</v>
      </c>
      <c r="D151" s="72">
        <v>30350</v>
      </c>
      <c r="E151" s="33">
        <v>200000</v>
      </c>
      <c r="F151" s="79"/>
      <c r="G151" s="32" t="s">
        <v>738</v>
      </c>
    </row>
    <row r="152" spans="1:7">
      <c r="A152" s="32" t="s">
        <v>898</v>
      </c>
      <c r="B152" s="71">
        <v>42354</v>
      </c>
      <c r="C152" s="32" t="s">
        <v>899</v>
      </c>
      <c r="D152" s="72">
        <v>30385</v>
      </c>
      <c r="E152" s="33">
        <v>20000</v>
      </c>
      <c r="F152" s="79">
        <v>9</v>
      </c>
      <c r="G152" s="32" t="s">
        <v>738</v>
      </c>
    </row>
    <row r="153" spans="1:7">
      <c r="A153" s="32" t="s">
        <v>900</v>
      </c>
      <c r="B153" s="71">
        <v>42356</v>
      </c>
      <c r="C153" s="32" t="s">
        <v>894</v>
      </c>
      <c r="D153" s="72">
        <v>30424</v>
      </c>
      <c r="E153" s="33">
        <v>15000</v>
      </c>
      <c r="F153" s="79"/>
      <c r="G153" s="32" t="s">
        <v>738</v>
      </c>
    </row>
    <row r="154" spans="1:7">
      <c r="A154" s="32" t="s">
        <v>903</v>
      </c>
      <c r="B154" s="71">
        <v>42357</v>
      </c>
      <c r="C154" s="32" t="s">
        <v>904</v>
      </c>
      <c r="D154" s="72">
        <v>30449</v>
      </c>
      <c r="E154" s="33">
        <v>11000</v>
      </c>
      <c r="F154" s="79">
        <v>13</v>
      </c>
      <c r="G154" s="32" t="s">
        <v>738</v>
      </c>
    </row>
    <row r="155" spans="1:7">
      <c r="A155" s="32" t="s">
        <v>905</v>
      </c>
      <c r="B155" s="71">
        <v>42357</v>
      </c>
      <c r="C155" s="32" t="s">
        <v>906</v>
      </c>
      <c r="D155" s="72">
        <v>30452</v>
      </c>
      <c r="E155" s="33">
        <v>10000</v>
      </c>
      <c r="F155" s="79">
        <v>1</v>
      </c>
      <c r="G155" s="32" t="s">
        <v>738</v>
      </c>
    </row>
    <row r="156" spans="1:7">
      <c r="A156" s="32" t="s">
        <v>907</v>
      </c>
      <c r="B156" s="71">
        <v>42358</v>
      </c>
      <c r="C156" s="32" t="s">
        <v>908</v>
      </c>
      <c r="D156" s="72">
        <v>30453</v>
      </c>
      <c r="E156" s="33">
        <v>2000</v>
      </c>
      <c r="F156" s="79">
        <v>5</v>
      </c>
      <c r="G156" s="32" t="s">
        <v>865</v>
      </c>
    </row>
    <row r="157" spans="1:7">
      <c r="A157" s="32" t="s">
        <v>912</v>
      </c>
      <c r="B157" s="71">
        <v>42361</v>
      </c>
      <c r="C157" s="32" t="s">
        <v>913</v>
      </c>
      <c r="D157" s="72">
        <v>30524</v>
      </c>
      <c r="E157" s="33">
        <v>10962</v>
      </c>
      <c r="F157" s="79"/>
      <c r="G157" s="32" t="s">
        <v>738</v>
      </c>
    </row>
    <row r="158" spans="1:7">
      <c r="A158" s="32" t="s">
        <v>916</v>
      </c>
      <c r="B158" s="71">
        <v>42362</v>
      </c>
      <c r="C158" s="32" t="s">
        <v>917</v>
      </c>
      <c r="D158" s="72">
        <v>30551</v>
      </c>
      <c r="E158" s="33">
        <v>10000</v>
      </c>
      <c r="F158" s="79"/>
      <c r="G158" s="32" t="s">
        <v>738</v>
      </c>
    </row>
    <row r="159" spans="1:7">
      <c r="A159" s="32" t="s">
        <v>919</v>
      </c>
      <c r="B159" s="71">
        <v>42366</v>
      </c>
      <c r="C159" s="32" t="s">
        <v>920</v>
      </c>
      <c r="D159" s="72">
        <v>30585</v>
      </c>
      <c r="E159" s="33">
        <v>3030.01</v>
      </c>
      <c r="F159" s="79"/>
      <c r="G159" s="32" t="s">
        <v>738</v>
      </c>
    </row>
    <row r="160" spans="1:7">
      <c r="A160" s="32" t="s">
        <v>921</v>
      </c>
      <c r="B160" s="71">
        <v>42366</v>
      </c>
      <c r="C160" s="32" t="s">
        <v>922</v>
      </c>
      <c r="D160" s="72">
        <v>30607</v>
      </c>
      <c r="E160" s="33">
        <v>10000</v>
      </c>
      <c r="F160" s="79"/>
      <c r="G160" s="32" t="s">
        <v>738</v>
      </c>
    </row>
    <row r="161" spans="1:7">
      <c r="A161" s="32" t="s">
        <v>924</v>
      </c>
      <c r="B161" s="71">
        <v>42368</v>
      </c>
      <c r="C161" s="32" t="s">
        <v>925</v>
      </c>
      <c r="D161" s="72">
        <v>30651</v>
      </c>
      <c r="E161" s="33">
        <v>8120</v>
      </c>
      <c r="F161" s="79"/>
      <c r="G161" s="32" t="s">
        <v>738</v>
      </c>
    </row>
    <row r="162" spans="1:7">
      <c r="A162" s="32" t="s">
        <v>928</v>
      </c>
      <c r="B162" s="71">
        <v>42369</v>
      </c>
      <c r="C162" s="32" t="s">
        <v>862</v>
      </c>
      <c r="D162" s="72">
        <v>30672</v>
      </c>
      <c r="E162" s="33">
        <v>100000</v>
      </c>
      <c r="F162" s="79"/>
      <c r="G162" s="32" t="s">
        <v>738</v>
      </c>
    </row>
    <row r="163" spans="1:7">
      <c r="A163" s="32" t="s">
        <v>931</v>
      </c>
      <c r="B163" s="71">
        <v>42369</v>
      </c>
      <c r="C163" s="32" t="s">
        <v>875</v>
      </c>
      <c r="D163" s="72">
        <v>30685</v>
      </c>
      <c r="E163" s="33">
        <v>52100</v>
      </c>
      <c r="F163" s="79"/>
      <c r="G163" s="32" t="s">
        <v>738</v>
      </c>
    </row>
    <row r="164" spans="1:7">
      <c r="A164" s="32" t="s">
        <v>944</v>
      </c>
      <c r="B164" s="71">
        <v>42392</v>
      </c>
      <c r="C164" s="32" t="s">
        <v>945</v>
      </c>
      <c r="D164" s="72">
        <v>31021</v>
      </c>
      <c r="E164" s="33">
        <v>10000</v>
      </c>
      <c r="F164" s="84"/>
      <c r="G164" s="32" t="s">
        <v>738</v>
      </c>
    </row>
    <row r="165" spans="1:7">
      <c r="A165" s="32" t="s">
        <v>948</v>
      </c>
      <c r="B165" s="71">
        <v>42396</v>
      </c>
      <c r="C165" s="32" t="s">
        <v>949</v>
      </c>
      <c r="D165" s="72">
        <v>31072</v>
      </c>
      <c r="E165" s="33">
        <v>20000</v>
      </c>
      <c r="F165" s="84"/>
      <c r="G165" s="32" t="s">
        <v>738</v>
      </c>
    </row>
    <row r="166" spans="1:7">
      <c r="A166" s="32" t="s">
        <v>950</v>
      </c>
      <c r="B166" s="71">
        <v>42397</v>
      </c>
      <c r="C166" s="32" t="s">
        <v>951</v>
      </c>
      <c r="D166" s="72">
        <v>31102</v>
      </c>
      <c r="E166" s="33">
        <v>5000</v>
      </c>
      <c r="F166" s="81"/>
      <c r="G166" s="32" t="s">
        <v>738</v>
      </c>
    </row>
    <row r="167" spans="1:7">
      <c r="A167" s="32" t="s">
        <v>955</v>
      </c>
      <c r="B167" s="71">
        <v>42399</v>
      </c>
      <c r="C167" s="32" t="s">
        <v>956</v>
      </c>
      <c r="D167" s="72">
        <v>31134</v>
      </c>
      <c r="E167" s="33">
        <v>20000</v>
      </c>
      <c r="F167" s="81"/>
      <c r="G167" s="32" t="s">
        <v>738</v>
      </c>
    </row>
    <row r="168" spans="1:7">
      <c r="A168" s="32" t="s">
        <v>961</v>
      </c>
      <c r="B168" s="71">
        <v>42402</v>
      </c>
      <c r="C168" s="32" t="s">
        <v>962</v>
      </c>
      <c r="D168" s="72">
        <v>31191</v>
      </c>
      <c r="E168" s="32">
        <v>8</v>
      </c>
      <c r="F168" s="81"/>
      <c r="G168" s="32" t="s">
        <v>865</v>
      </c>
    </row>
    <row r="169" spans="1:7">
      <c r="A169" s="32" t="s">
        <v>963</v>
      </c>
      <c r="B169" s="71">
        <v>42404</v>
      </c>
      <c r="C169" s="32" t="s">
        <v>964</v>
      </c>
      <c r="D169" s="72">
        <v>31215</v>
      </c>
      <c r="E169" s="33">
        <v>5000</v>
      </c>
      <c r="F169" s="81"/>
      <c r="G169" s="32" t="s">
        <v>738</v>
      </c>
    </row>
    <row r="170" spans="1:7">
      <c r="A170" s="32" t="s">
        <v>965</v>
      </c>
      <c r="B170" s="71">
        <v>42404</v>
      </c>
      <c r="C170" s="32" t="s">
        <v>966</v>
      </c>
      <c r="D170" s="72">
        <v>31225</v>
      </c>
      <c r="E170" s="33">
        <v>3000</v>
      </c>
      <c r="F170" s="81"/>
      <c r="G170" s="32" t="s">
        <v>738</v>
      </c>
    </row>
    <row r="171" spans="1:7">
      <c r="A171" s="32" t="s">
        <v>967</v>
      </c>
      <c r="B171" s="71">
        <v>42410</v>
      </c>
      <c r="C171" s="32" t="s">
        <v>968</v>
      </c>
      <c r="D171" s="72">
        <v>31288</v>
      </c>
      <c r="E171" s="33">
        <v>200000</v>
      </c>
      <c r="F171" s="81"/>
      <c r="G171" s="32" t="s">
        <v>738</v>
      </c>
    </row>
    <row r="172" spans="1:7">
      <c r="A172" s="32" t="s">
        <v>969</v>
      </c>
      <c r="B172" s="71">
        <v>42410</v>
      </c>
      <c r="C172" s="32" t="s">
        <v>968</v>
      </c>
      <c r="D172" s="72">
        <v>31289</v>
      </c>
      <c r="E172" s="33">
        <v>11000</v>
      </c>
      <c r="F172" s="81"/>
      <c r="G172" s="32" t="s">
        <v>738</v>
      </c>
    </row>
    <row r="173" spans="1:7">
      <c r="A173" s="32" t="s">
        <v>970</v>
      </c>
      <c r="B173" s="71">
        <v>42412</v>
      </c>
      <c r="C173" s="32" t="s">
        <v>971</v>
      </c>
      <c r="D173" s="72">
        <v>31334</v>
      </c>
      <c r="E173" s="33">
        <v>10000</v>
      </c>
      <c r="F173" s="81"/>
      <c r="G173" s="32" t="s">
        <v>738</v>
      </c>
    </row>
    <row r="174" spans="1:7">
      <c r="A174" s="32" t="s">
        <v>974</v>
      </c>
      <c r="B174" s="71">
        <v>42422</v>
      </c>
      <c r="C174" s="32" t="s">
        <v>975</v>
      </c>
      <c r="D174" s="72">
        <v>31463</v>
      </c>
      <c r="E174" s="33">
        <v>20000</v>
      </c>
      <c r="F174" s="81">
        <v>4</v>
      </c>
      <c r="G174" s="32" t="s">
        <v>738</v>
      </c>
    </row>
    <row r="175" spans="1:7">
      <c r="A175" s="32" t="s">
        <v>978</v>
      </c>
      <c r="B175" s="71">
        <v>42425</v>
      </c>
      <c r="C175" s="32" t="s">
        <v>979</v>
      </c>
      <c r="D175" s="72">
        <v>31521</v>
      </c>
      <c r="E175" s="33">
        <v>20000</v>
      </c>
      <c r="F175" s="81"/>
      <c r="G175" s="32" t="s">
        <v>738</v>
      </c>
    </row>
    <row r="176" spans="1:7">
      <c r="A176" s="32" t="s">
        <v>878</v>
      </c>
      <c r="B176" s="71">
        <v>42427</v>
      </c>
      <c r="C176" s="32" t="s">
        <v>982</v>
      </c>
      <c r="D176" s="72">
        <v>31553</v>
      </c>
      <c r="E176" s="33">
        <v>20000</v>
      </c>
      <c r="F176" s="81"/>
      <c r="G176" s="32" t="s">
        <v>738</v>
      </c>
    </row>
    <row r="177" spans="1:7">
      <c r="A177" s="32" t="s">
        <v>983</v>
      </c>
      <c r="B177" s="71">
        <v>42428</v>
      </c>
      <c r="C177" s="32" t="s">
        <v>984</v>
      </c>
      <c r="D177" s="72">
        <v>31557</v>
      </c>
      <c r="E177" s="33">
        <v>20000</v>
      </c>
      <c r="F177" s="81">
        <v>12</v>
      </c>
      <c r="G177" s="32" t="s">
        <v>738</v>
      </c>
    </row>
    <row r="178" spans="1:7">
      <c r="A178" s="32" t="s">
        <v>989</v>
      </c>
      <c r="B178" s="71">
        <v>42429</v>
      </c>
      <c r="C178" s="32" t="s">
        <v>990</v>
      </c>
      <c r="D178" s="72">
        <v>31598</v>
      </c>
      <c r="E178" s="33">
        <v>1000</v>
      </c>
      <c r="F178" s="81"/>
      <c r="G178" s="32" t="s">
        <v>738</v>
      </c>
    </row>
    <row r="179" spans="1:7">
      <c r="A179" s="32" t="s">
        <v>993</v>
      </c>
      <c r="B179" s="71">
        <v>42430</v>
      </c>
      <c r="C179" s="32" t="s">
        <v>994</v>
      </c>
      <c r="D179" s="72">
        <v>31622</v>
      </c>
      <c r="E179" s="33">
        <v>20000</v>
      </c>
      <c r="F179" s="81"/>
      <c r="G179" s="32" t="s">
        <v>738</v>
      </c>
    </row>
    <row r="180" spans="1:7">
      <c r="A180" s="32" t="s">
        <v>995</v>
      </c>
      <c r="B180" s="71">
        <v>42430</v>
      </c>
      <c r="C180" s="32" t="s">
        <v>996</v>
      </c>
      <c r="D180" s="72">
        <v>31623</v>
      </c>
      <c r="E180" s="33">
        <v>50000</v>
      </c>
      <c r="F180" s="81"/>
      <c r="G180" s="32" t="s">
        <v>738</v>
      </c>
    </row>
    <row r="181" spans="1:7">
      <c r="A181" s="32" t="s">
        <v>997</v>
      </c>
      <c r="B181" s="71">
        <v>42433</v>
      </c>
      <c r="C181" s="32" t="s">
        <v>998</v>
      </c>
      <c r="D181" s="72">
        <v>31665</v>
      </c>
      <c r="E181" s="33">
        <v>15000</v>
      </c>
      <c r="F181" s="81"/>
      <c r="G181" s="32" t="s">
        <v>738</v>
      </c>
    </row>
    <row r="182" spans="1:7">
      <c r="A182" s="32" t="s">
        <v>999</v>
      </c>
      <c r="B182" s="71">
        <v>42434</v>
      </c>
      <c r="C182" s="32" t="s">
        <v>1000</v>
      </c>
      <c r="D182" s="72">
        <v>31688</v>
      </c>
      <c r="E182" s="33">
        <v>10000</v>
      </c>
      <c r="F182" s="81"/>
      <c r="G182" s="32" t="s">
        <v>738</v>
      </c>
    </row>
    <row r="183" spans="1:7">
      <c r="A183" s="32" t="s">
        <v>1001</v>
      </c>
      <c r="B183" s="71">
        <v>42436</v>
      </c>
      <c r="C183" s="32" t="s">
        <v>1002</v>
      </c>
      <c r="D183" s="72">
        <v>31709</v>
      </c>
      <c r="E183" s="33">
        <v>5000</v>
      </c>
      <c r="F183" s="81"/>
      <c r="G183" s="32" t="s">
        <v>738</v>
      </c>
    </row>
    <row r="184" spans="1:7">
      <c r="A184" s="32" t="s">
        <v>1003</v>
      </c>
      <c r="B184" s="71">
        <v>42443</v>
      </c>
      <c r="C184" s="32" t="s">
        <v>1004</v>
      </c>
      <c r="D184" s="72">
        <v>31814</v>
      </c>
      <c r="E184" s="33">
        <v>10961</v>
      </c>
      <c r="F184" s="81"/>
      <c r="G184" s="32" t="s">
        <v>738</v>
      </c>
    </row>
    <row r="185" spans="1:7">
      <c r="A185" s="32" t="s">
        <v>1005</v>
      </c>
      <c r="B185" s="71">
        <v>42444</v>
      </c>
      <c r="C185" s="32" t="s">
        <v>1006</v>
      </c>
      <c r="D185" s="72">
        <v>31830</v>
      </c>
      <c r="E185" s="33">
        <v>5000</v>
      </c>
      <c r="F185" s="81"/>
      <c r="G185" s="32" t="s">
        <v>738</v>
      </c>
    </row>
    <row r="186" spans="1:7">
      <c r="A186" s="32" t="s">
        <v>1007</v>
      </c>
      <c r="B186" s="71">
        <v>42445</v>
      </c>
      <c r="C186" s="32" t="s">
        <v>1008</v>
      </c>
      <c r="D186" s="72">
        <v>31856</v>
      </c>
      <c r="E186" s="33">
        <v>50000</v>
      </c>
      <c r="F186" s="81">
        <v>8</v>
      </c>
      <c r="G186" s="32" t="s">
        <v>738</v>
      </c>
    </row>
    <row r="187" spans="1:7">
      <c r="A187" s="32" t="s">
        <v>1009</v>
      </c>
      <c r="B187" s="71">
        <v>42446</v>
      </c>
      <c r="C187" s="32" t="s">
        <v>1006</v>
      </c>
      <c r="D187" s="72">
        <v>31858</v>
      </c>
      <c r="E187" s="33">
        <v>15000</v>
      </c>
      <c r="F187" s="81"/>
      <c r="G187" s="32" t="s">
        <v>738</v>
      </c>
    </row>
    <row r="188" spans="1:7">
      <c r="A188" s="32" t="s">
        <v>1010</v>
      </c>
      <c r="B188" s="71">
        <v>42446</v>
      </c>
      <c r="C188" s="32" t="s">
        <v>1011</v>
      </c>
      <c r="D188" s="72">
        <v>31871</v>
      </c>
      <c r="E188" s="33">
        <v>5000</v>
      </c>
      <c r="F188" s="81">
        <v>2</v>
      </c>
      <c r="G188" s="32" t="s">
        <v>738</v>
      </c>
    </row>
    <row r="189" spans="1:7">
      <c r="A189" s="32" t="s">
        <v>1012</v>
      </c>
      <c r="B189" s="71">
        <v>42448</v>
      </c>
      <c r="C189" s="32" t="s">
        <v>1013</v>
      </c>
      <c r="D189" s="72">
        <v>31909</v>
      </c>
      <c r="E189" s="33">
        <v>14000</v>
      </c>
      <c r="F189" s="81"/>
      <c r="G189" s="32" t="s">
        <v>738</v>
      </c>
    </row>
    <row r="190" spans="1:7">
      <c r="A190" s="32" t="s">
        <v>739</v>
      </c>
      <c r="B190" s="71">
        <v>42452</v>
      </c>
      <c r="C190" s="32" t="s">
        <v>1014</v>
      </c>
      <c r="D190" s="72">
        <v>31941</v>
      </c>
      <c r="E190" s="33">
        <v>1000</v>
      </c>
      <c r="F190" s="81"/>
      <c r="G190" s="32" t="s">
        <v>738</v>
      </c>
    </row>
    <row r="191" spans="1:7">
      <c r="A191" s="32" t="s">
        <v>1015</v>
      </c>
      <c r="B191" s="71">
        <v>42457</v>
      </c>
      <c r="C191" s="32" t="s">
        <v>1016</v>
      </c>
      <c r="D191" s="72">
        <v>31996</v>
      </c>
      <c r="E191" s="32">
        <v>900</v>
      </c>
      <c r="F191" s="81">
        <v>10</v>
      </c>
      <c r="G191" s="32" t="s">
        <v>865</v>
      </c>
    </row>
    <row r="192" spans="1:7">
      <c r="A192" s="32" t="s">
        <v>1017</v>
      </c>
      <c r="B192" s="71">
        <v>42458</v>
      </c>
      <c r="C192" s="32" t="s">
        <v>1018</v>
      </c>
      <c r="D192" s="72">
        <v>32016</v>
      </c>
      <c r="E192" s="33">
        <v>8537</v>
      </c>
      <c r="F192" s="81"/>
      <c r="G192" s="32" t="s">
        <v>738</v>
      </c>
    </row>
    <row r="193" spans="1:7">
      <c r="A193" s="32" t="s">
        <v>1019</v>
      </c>
      <c r="B193" s="71">
        <v>42458</v>
      </c>
      <c r="C193" s="32" t="s">
        <v>1020</v>
      </c>
      <c r="D193" s="72">
        <v>32030</v>
      </c>
      <c r="E193" s="33">
        <v>50000</v>
      </c>
      <c r="F193" s="81"/>
      <c r="G193" s="32" t="s">
        <v>738</v>
      </c>
    </row>
    <row r="194" spans="1:7">
      <c r="A194" s="32" t="s">
        <v>1021</v>
      </c>
      <c r="B194" s="71">
        <v>42459</v>
      </c>
      <c r="C194" s="32" t="s">
        <v>1022</v>
      </c>
      <c r="D194" s="72">
        <v>32048</v>
      </c>
      <c r="E194" s="33">
        <v>1000</v>
      </c>
      <c r="F194" s="81">
        <v>7</v>
      </c>
      <c r="G194" s="32" t="s">
        <v>738</v>
      </c>
    </row>
    <row r="195" spans="1:7">
      <c r="A195" s="32" t="s">
        <v>1023</v>
      </c>
      <c r="B195" s="71">
        <v>42460</v>
      </c>
      <c r="C195" s="32" t="s">
        <v>1024</v>
      </c>
      <c r="D195" s="72">
        <v>32057</v>
      </c>
      <c r="E195" s="33">
        <v>20000</v>
      </c>
      <c r="F195" s="81">
        <v>11</v>
      </c>
      <c r="G195" s="32" t="s">
        <v>738</v>
      </c>
    </row>
    <row r="196" spans="1:7">
      <c r="A196" s="32" t="s">
        <v>1025</v>
      </c>
      <c r="B196" s="71">
        <v>42460</v>
      </c>
      <c r="C196" s="32" t="s">
        <v>1026</v>
      </c>
      <c r="D196" s="72">
        <v>32081</v>
      </c>
      <c r="E196" s="33">
        <v>20000</v>
      </c>
      <c r="F196" s="81"/>
      <c r="G196" s="32" t="s">
        <v>738</v>
      </c>
    </row>
    <row r="197" spans="1:7">
      <c r="A197" s="32" t="s">
        <v>1027</v>
      </c>
      <c r="B197" s="71">
        <v>42430</v>
      </c>
      <c r="C197" s="32" t="s">
        <v>1028</v>
      </c>
      <c r="D197" s="72">
        <v>29189</v>
      </c>
      <c r="E197" s="33">
        <v>-248323.88</v>
      </c>
      <c r="F197" s="81"/>
      <c r="G197" s="32" t="s">
        <v>846</v>
      </c>
    </row>
    <row r="198" spans="1:7">
      <c r="A198" s="48"/>
      <c r="B198" s="48"/>
      <c r="C198" s="48"/>
      <c r="D198" s="48"/>
      <c r="E198" s="87"/>
      <c r="F198" s="88"/>
      <c r="G198" s="48"/>
    </row>
    <row r="199" spans="1:7">
      <c r="A199" s="48"/>
      <c r="B199" s="48"/>
      <c r="C199" s="48"/>
      <c r="D199" s="93" t="s">
        <v>176</v>
      </c>
      <c r="E199" s="89">
        <f>+SUM(E102:E197)</f>
        <v>1631736.62</v>
      </c>
      <c r="F199" s="88"/>
      <c r="G199" s="48"/>
    </row>
    <row r="200" spans="1:7">
      <c r="A200" s="48"/>
      <c r="B200" s="48"/>
      <c r="C200" s="48"/>
      <c r="D200" s="93" t="s">
        <v>991</v>
      </c>
      <c r="E200" s="89">
        <f>+[1]MAR!$N$69</f>
        <v>-1572673.8700000003</v>
      </c>
      <c r="F200" s="88"/>
      <c r="G200" s="48"/>
    </row>
    <row r="201" spans="1:7">
      <c r="A201" s="48"/>
      <c r="B201" s="48"/>
      <c r="C201" s="48"/>
      <c r="D201" s="93" t="s">
        <v>992</v>
      </c>
      <c r="E201" s="89">
        <f>+E199+E200</f>
        <v>59062.749999999767</v>
      </c>
      <c r="F201" s="88"/>
      <c r="G201" s="48"/>
    </row>
  </sheetData>
  <sortState ref="A7:C99">
    <sortCondition ref="A7:A99"/>
  </sortState>
  <pageMargins left="0.70866141732283472" right="0.70866141732283472" top="0.74803149606299213" bottom="0.74803149606299213" header="0.31496062992125984" footer="0.31496062992125984"/>
  <pageSetup scale="70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82"/>
  <sheetViews>
    <sheetView topLeftCell="A73" workbookViewId="0">
      <selection activeCell="E82" sqref="E82"/>
    </sheetView>
  </sheetViews>
  <sheetFormatPr baseColWidth="10" defaultRowHeight="15"/>
  <cols>
    <col min="1" max="1" width="14.5703125" bestFit="1" customWidth="1"/>
    <col min="2" max="2" width="41.42578125" bestFit="1" customWidth="1"/>
    <col min="3" max="3" width="12.42578125" bestFit="1" customWidth="1"/>
    <col min="4" max="4" width="11.28515625" customWidth="1"/>
    <col min="5" max="5" width="13.140625" customWidth="1"/>
    <col min="6" max="6" width="3.28515625" customWidth="1"/>
  </cols>
  <sheetData>
    <row r="2" spans="1:3">
      <c r="B2" s="8" t="s">
        <v>431</v>
      </c>
    </row>
    <row r="3" spans="1:3">
      <c r="B3" s="5" t="s">
        <v>173</v>
      </c>
    </row>
    <row r="4" spans="1:3">
      <c r="B4" s="5" t="s">
        <v>174</v>
      </c>
    </row>
    <row r="5" spans="1:3">
      <c r="B5" s="6">
        <v>42461</v>
      </c>
    </row>
    <row r="6" spans="1:3">
      <c r="A6" s="4" t="s">
        <v>43</v>
      </c>
      <c r="B6" s="4" t="s">
        <v>175</v>
      </c>
      <c r="C6" s="4" t="s">
        <v>45</v>
      </c>
    </row>
    <row r="7" spans="1:3" s="16" customFormat="1">
      <c r="A7" s="32" t="s">
        <v>241</v>
      </c>
      <c r="B7" s="32" t="s">
        <v>242</v>
      </c>
      <c r="C7" s="33">
        <v>152600</v>
      </c>
    </row>
    <row r="8" spans="1:3">
      <c r="A8" s="32" t="s">
        <v>243</v>
      </c>
      <c r="B8" s="32" t="s">
        <v>244</v>
      </c>
      <c r="C8" s="33">
        <v>195000</v>
      </c>
    </row>
    <row r="9" spans="1:3">
      <c r="A9" s="32" t="s">
        <v>1</v>
      </c>
      <c r="B9" s="32" t="s">
        <v>109</v>
      </c>
      <c r="C9" s="33">
        <v>14431</v>
      </c>
    </row>
    <row r="10" spans="1:3">
      <c r="A10" s="32" t="s">
        <v>350</v>
      </c>
      <c r="B10" s="32" t="s">
        <v>351</v>
      </c>
      <c r="C10" s="33">
        <v>-81034.55</v>
      </c>
    </row>
    <row r="11" spans="1:3" s="32" customFormat="1">
      <c r="A11" s="32" t="s">
        <v>352</v>
      </c>
      <c r="B11" s="32" t="s">
        <v>353</v>
      </c>
      <c r="C11" s="33">
        <v>-10000</v>
      </c>
    </row>
    <row r="12" spans="1:3">
      <c r="A12" s="32" t="s">
        <v>552</v>
      </c>
      <c r="B12" s="32" t="s">
        <v>553</v>
      </c>
      <c r="C12" s="33">
        <v>-20000</v>
      </c>
    </row>
    <row r="13" spans="1:3" s="32" customFormat="1">
      <c r="A13" s="32" t="s">
        <v>556</v>
      </c>
      <c r="B13" s="32" t="s">
        <v>557</v>
      </c>
      <c r="C13" s="33">
        <v>-20000</v>
      </c>
    </row>
    <row r="14" spans="1:3" s="32" customFormat="1">
      <c r="A14" s="32" t="s">
        <v>2</v>
      </c>
      <c r="B14" s="32" t="s">
        <v>354</v>
      </c>
      <c r="C14" s="33">
        <v>259000</v>
      </c>
    </row>
    <row r="15" spans="1:3">
      <c r="A15" s="32" t="s">
        <v>6</v>
      </c>
      <c r="B15" s="32" t="s">
        <v>641</v>
      </c>
      <c r="C15" s="33">
        <v>-7667</v>
      </c>
    </row>
    <row r="16" spans="1:3">
      <c r="A16" s="32" t="s">
        <v>488</v>
      </c>
      <c r="B16" s="32" t="s">
        <v>489</v>
      </c>
      <c r="C16" s="32">
        <v>-900</v>
      </c>
    </row>
    <row r="17" spans="1:3">
      <c r="A17" s="32" t="s">
        <v>7</v>
      </c>
      <c r="B17" s="32" t="s">
        <v>486</v>
      </c>
      <c r="C17" s="33">
        <v>-6392.05</v>
      </c>
    </row>
    <row r="18" spans="1:3">
      <c r="A18" s="32" t="s">
        <v>8</v>
      </c>
      <c r="B18" s="32" t="s">
        <v>487</v>
      </c>
      <c r="C18" s="33">
        <v>-2500</v>
      </c>
    </row>
    <row r="19" spans="1:3">
      <c r="A19" s="32" t="s">
        <v>9</v>
      </c>
      <c r="B19" s="32" t="s">
        <v>115</v>
      </c>
      <c r="C19" s="33">
        <v>-1000</v>
      </c>
    </row>
    <row r="20" spans="1:3">
      <c r="A20" s="32" t="s">
        <v>355</v>
      </c>
      <c r="B20" s="32" t="s">
        <v>356</v>
      </c>
      <c r="C20" s="33">
        <v>5584.91</v>
      </c>
    </row>
    <row r="21" spans="1:3">
      <c r="A21" s="32" t="s">
        <v>58</v>
      </c>
      <c r="B21" s="32" t="s">
        <v>118</v>
      </c>
      <c r="C21" s="33">
        <v>-12500</v>
      </c>
    </row>
    <row r="22" spans="1:3">
      <c r="A22" s="32" t="s">
        <v>1285</v>
      </c>
      <c r="B22" s="32" t="s">
        <v>1286</v>
      </c>
      <c r="C22" s="33">
        <v>-20000</v>
      </c>
    </row>
    <row r="23" spans="1:3">
      <c r="A23" s="32" t="s">
        <v>11</v>
      </c>
      <c r="B23" s="32" t="s">
        <v>124</v>
      </c>
      <c r="C23" s="33">
        <v>-1000</v>
      </c>
    </row>
    <row r="24" spans="1:3">
      <c r="A24" s="32" t="s">
        <v>12</v>
      </c>
      <c r="B24" s="32" t="s">
        <v>189</v>
      </c>
      <c r="C24" s="33">
        <v>-1981.6</v>
      </c>
    </row>
    <row r="25" spans="1:3">
      <c r="A25" s="32" t="s">
        <v>77</v>
      </c>
      <c r="B25" s="32" t="s">
        <v>138</v>
      </c>
      <c r="C25" s="32">
        <v>-977.57</v>
      </c>
    </row>
    <row r="26" spans="1:3">
      <c r="A26" s="32" t="s">
        <v>13</v>
      </c>
      <c r="B26" s="32" t="s">
        <v>190</v>
      </c>
      <c r="C26" s="33">
        <v>-1000</v>
      </c>
    </row>
    <row r="27" spans="1:3">
      <c r="A27" s="32" t="s">
        <v>193</v>
      </c>
      <c r="B27" s="32" t="s">
        <v>194</v>
      </c>
      <c r="C27" s="33">
        <v>201163.07</v>
      </c>
    </row>
    <row r="28" spans="1:3">
      <c r="A28" s="32" t="s">
        <v>83</v>
      </c>
      <c r="B28" s="32" t="s">
        <v>144</v>
      </c>
      <c r="C28" s="33">
        <v>8231.6299999999992</v>
      </c>
    </row>
    <row r="29" spans="1:3">
      <c r="A29" s="32" t="s">
        <v>357</v>
      </c>
      <c r="B29" s="32" t="s">
        <v>358</v>
      </c>
      <c r="C29" s="33">
        <v>3928.07</v>
      </c>
    </row>
    <row r="30" spans="1:3">
      <c r="A30" s="32" t="s">
        <v>359</v>
      </c>
      <c r="B30" s="32" t="s">
        <v>360</v>
      </c>
      <c r="C30" s="33">
        <v>280500</v>
      </c>
    </row>
    <row r="31" spans="1:3">
      <c r="A31" s="32" t="s">
        <v>1439</v>
      </c>
      <c r="B31" s="32" t="s">
        <v>1440</v>
      </c>
      <c r="C31" s="33">
        <v>6267.6</v>
      </c>
    </row>
    <row r="32" spans="1:3">
      <c r="A32" s="32" t="s">
        <v>14</v>
      </c>
      <c r="B32" s="32" t="s">
        <v>253</v>
      </c>
      <c r="C32" s="33">
        <v>-5000</v>
      </c>
    </row>
    <row r="33" spans="1:3">
      <c r="A33" s="32" t="s">
        <v>254</v>
      </c>
      <c r="B33" s="32" t="s">
        <v>255</v>
      </c>
      <c r="C33" s="33">
        <v>-10961</v>
      </c>
    </row>
    <row r="34" spans="1:3">
      <c r="A34" s="32" t="s">
        <v>262</v>
      </c>
      <c r="B34" s="32" t="s">
        <v>263</v>
      </c>
      <c r="C34" s="33">
        <v>-8537</v>
      </c>
    </row>
    <row r="35" spans="1:3">
      <c r="A35" s="32" t="s">
        <v>288</v>
      </c>
      <c r="B35" s="32" t="s">
        <v>289</v>
      </c>
      <c r="C35" s="33">
        <v>-2674.81</v>
      </c>
    </row>
    <row r="36" spans="1:3">
      <c r="A36" s="32" t="s">
        <v>227</v>
      </c>
      <c r="B36" s="32" t="s">
        <v>228</v>
      </c>
      <c r="C36" s="32">
        <v>-581.5</v>
      </c>
    </row>
    <row r="37" spans="1:3">
      <c r="A37" s="32" t="s">
        <v>298</v>
      </c>
      <c r="B37" s="32" t="s">
        <v>299</v>
      </c>
      <c r="C37" s="33">
        <v>195900</v>
      </c>
    </row>
    <row r="38" spans="1:3">
      <c r="A38" s="32" t="s">
        <v>302</v>
      </c>
      <c r="B38" s="32" t="s">
        <v>303</v>
      </c>
      <c r="C38" s="32">
        <v>-423.51</v>
      </c>
    </row>
    <row r="39" spans="1:3">
      <c r="A39" s="32" t="s">
        <v>16</v>
      </c>
      <c r="B39" s="32" t="s">
        <v>317</v>
      </c>
      <c r="C39" s="33">
        <v>-5139.33</v>
      </c>
    </row>
    <row r="40" spans="1:3">
      <c r="A40" s="32" t="s">
        <v>361</v>
      </c>
      <c r="B40" s="32" t="s">
        <v>362</v>
      </c>
      <c r="C40" s="33">
        <v>-80000</v>
      </c>
    </row>
    <row r="41" spans="1:3">
      <c r="A41" s="32" t="s">
        <v>17</v>
      </c>
      <c r="B41" s="32" t="s">
        <v>363</v>
      </c>
      <c r="C41" s="33">
        <v>53590.3</v>
      </c>
    </row>
    <row r="42" spans="1:3">
      <c r="A42" s="32" t="s">
        <v>364</v>
      </c>
      <c r="B42" s="32" t="s">
        <v>365</v>
      </c>
      <c r="C42" s="33">
        <v>341700</v>
      </c>
    </row>
    <row r="43" spans="1:3">
      <c r="A43" s="32" t="s">
        <v>366</v>
      </c>
      <c r="B43" s="32" t="s">
        <v>367</v>
      </c>
      <c r="C43" s="33">
        <v>253300</v>
      </c>
    </row>
    <row r="44" spans="1:3">
      <c r="A44" s="32" t="s">
        <v>368</v>
      </c>
      <c r="B44" s="32" t="s">
        <v>369</v>
      </c>
      <c r="C44" s="33">
        <v>-373800</v>
      </c>
    </row>
    <row r="45" spans="1:3">
      <c r="A45" s="32" t="s">
        <v>370</v>
      </c>
      <c r="B45" s="32" t="s">
        <v>371</v>
      </c>
      <c r="C45" s="33">
        <v>415165.48</v>
      </c>
    </row>
    <row r="46" spans="1:3">
      <c r="A46" s="32" t="s">
        <v>372</v>
      </c>
      <c r="B46" s="32" t="s">
        <v>373</v>
      </c>
      <c r="C46" s="33">
        <v>167770.41</v>
      </c>
    </row>
    <row r="47" spans="1:3">
      <c r="A47" s="32" t="s">
        <v>374</v>
      </c>
      <c r="B47" s="32" t="s">
        <v>375</v>
      </c>
      <c r="C47" s="33">
        <v>380700</v>
      </c>
    </row>
    <row r="48" spans="1:3">
      <c r="A48" s="32" t="s">
        <v>376</v>
      </c>
      <c r="B48" s="32" t="s">
        <v>377</v>
      </c>
      <c r="C48" s="33">
        <v>567400</v>
      </c>
    </row>
    <row r="49" spans="1:3">
      <c r="A49" s="32" t="s">
        <v>18</v>
      </c>
      <c r="B49" s="32" t="s">
        <v>154</v>
      </c>
      <c r="C49" s="32">
        <v>352.55</v>
      </c>
    </row>
    <row r="50" spans="1:3">
      <c r="A50" s="32" t="s">
        <v>378</v>
      </c>
      <c r="B50" s="32" t="s">
        <v>379</v>
      </c>
      <c r="C50" s="33">
        <v>435900</v>
      </c>
    </row>
    <row r="51" spans="1:3">
      <c r="A51" s="32" t="s">
        <v>380</v>
      </c>
      <c r="B51" s="32" t="s">
        <v>381</v>
      </c>
      <c r="C51" s="33">
        <v>182372.88</v>
      </c>
    </row>
    <row r="52" spans="1:3">
      <c r="A52" s="32" t="s">
        <v>382</v>
      </c>
      <c r="B52" s="32" t="s">
        <v>383</v>
      </c>
      <c r="C52" s="33">
        <v>423700</v>
      </c>
    </row>
    <row r="53" spans="1:3">
      <c r="A53" s="32" t="s">
        <v>384</v>
      </c>
      <c r="B53" s="32" t="s">
        <v>385</v>
      </c>
      <c r="C53" s="33">
        <v>-20000</v>
      </c>
    </row>
    <row r="54" spans="1:3">
      <c r="A54" s="32" t="s">
        <v>386</v>
      </c>
      <c r="B54" s="32" t="s">
        <v>387</v>
      </c>
      <c r="C54" s="33">
        <v>711800</v>
      </c>
    </row>
    <row r="55" spans="1:3">
      <c r="A55" s="32" t="s">
        <v>388</v>
      </c>
      <c r="B55" s="32" t="s">
        <v>389</v>
      </c>
      <c r="C55" s="33">
        <v>-20000</v>
      </c>
    </row>
    <row r="56" spans="1:3">
      <c r="A56" s="32" t="s">
        <v>390</v>
      </c>
      <c r="B56" s="32" t="s">
        <v>391</v>
      </c>
      <c r="C56" s="33">
        <v>199382.88</v>
      </c>
    </row>
    <row r="57" spans="1:3">
      <c r="A57" s="32" t="s">
        <v>392</v>
      </c>
      <c r="B57" s="32" t="s">
        <v>393</v>
      </c>
      <c r="C57" s="33">
        <v>226570</v>
      </c>
    </row>
    <row r="58" spans="1:3">
      <c r="A58" s="32" t="s">
        <v>394</v>
      </c>
      <c r="B58" s="32" t="s">
        <v>395</v>
      </c>
      <c r="C58" s="33">
        <v>420900</v>
      </c>
    </row>
    <row r="59" spans="1:3">
      <c r="A59" s="32" t="s">
        <v>396</v>
      </c>
      <c r="B59" s="32" t="s">
        <v>397</v>
      </c>
      <c r="C59" s="33">
        <v>-234458.4</v>
      </c>
    </row>
    <row r="60" spans="1:3">
      <c r="A60" s="32" t="s">
        <v>398</v>
      </c>
      <c r="B60" s="32" t="s">
        <v>399</v>
      </c>
      <c r="C60" s="33">
        <v>-10000</v>
      </c>
    </row>
    <row r="61" spans="1:3">
      <c r="A61" s="32" t="s">
        <v>400</v>
      </c>
      <c r="B61" s="32" t="s">
        <v>401</v>
      </c>
      <c r="C61" s="33">
        <v>-5000</v>
      </c>
    </row>
    <row r="62" spans="1:3">
      <c r="A62" s="32" t="s">
        <v>402</v>
      </c>
      <c r="B62" s="32" t="s">
        <v>403</v>
      </c>
      <c r="C62" s="33">
        <v>-5000</v>
      </c>
    </row>
    <row r="63" spans="1:3">
      <c r="A63" s="32" t="s">
        <v>229</v>
      </c>
      <c r="B63" s="32" t="s">
        <v>230</v>
      </c>
      <c r="C63" s="33">
        <v>-20000</v>
      </c>
    </row>
    <row r="64" spans="1:3">
      <c r="A64" s="32" t="s">
        <v>96</v>
      </c>
      <c r="B64" s="32" t="s">
        <v>158</v>
      </c>
      <c r="C64" s="33">
        <v>-50000</v>
      </c>
    </row>
    <row r="65" spans="1:3">
      <c r="A65" s="32" t="s">
        <v>344</v>
      </c>
      <c r="B65" s="32" t="s">
        <v>345</v>
      </c>
      <c r="C65" s="33">
        <v>-20000</v>
      </c>
    </row>
    <row r="66" spans="1:3">
      <c r="A66" s="32" t="s">
        <v>346</v>
      </c>
      <c r="B66" s="32" t="s">
        <v>347</v>
      </c>
      <c r="C66" s="33">
        <v>-23000</v>
      </c>
    </row>
    <row r="67" spans="1:3">
      <c r="A67" s="32" t="s">
        <v>404</v>
      </c>
      <c r="B67" s="32" t="s">
        <v>405</v>
      </c>
      <c r="C67" s="33">
        <v>-5000</v>
      </c>
    </row>
    <row r="68" spans="1:3">
      <c r="A68" s="32" t="s">
        <v>231</v>
      </c>
      <c r="B68" s="32" t="s">
        <v>232</v>
      </c>
      <c r="C68" s="33">
        <v>-20000</v>
      </c>
    </row>
    <row r="69" spans="1:3">
      <c r="A69" s="32" t="s">
        <v>406</v>
      </c>
      <c r="B69" s="32" t="s">
        <v>407</v>
      </c>
      <c r="C69" s="33">
        <v>-69921.16</v>
      </c>
    </row>
    <row r="70" spans="1:3">
      <c r="A70" s="32" t="s">
        <v>408</v>
      </c>
      <c r="B70" s="32" t="s">
        <v>409</v>
      </c>
      <c r="C70" s="33">
        <v>-10000</v>
      </c>
    </row>
    <row r="71" spans="1:3">
      <c r="A71" s="32" t="s">
        <v>410</v>
      </c>
      <c r="B71" s="32" t="s">
        <v>411</v>
      </c>
      <c r="C71" s="33">
        <v>-20000</v>
      </c>
    </row>
    <row r="72" spans="1:3">
      <c r="A72" s="32" t="s">
        <v>98</v>
      </c>
      <c r="B72" s="32" t="s">
        <v>160</v>
      </c>
      <c r="C72" s="33">
        <v>-200000</v>
      </c>
    </row>
    <row r="73" spans="1:3">
      <c r="A73" s="32" t="s">
        <v>412</v>
      </c>
      <c r="B73" s="32" t="s">
        <v>413</v>
      </c>
      <c r="C73" s="33">
        <v>-40000</v>
      </c>
    </row>
    <row r="74" spans="1:3">
      <c r="A74" s="32" t="s">
        <v>414</v>
      </c>
      <c r="B74" s="32" t="s">
        <v>415</v>
      </c>
      <c r="C74" s="33">
        <v>-50000</v>
      </c>
    </row>
    <row r="75" spans="1:3">
      <c r="A75" s="32" t="s">
        <v>100</v>
      </c>
      <c r="B75" s="32" t="s">
        <v>162</v>
      </c>
      <c r="C75" s="33">
        <v>-5000</v>
      </c>
    </row>
    <row r="76" spans="1:3">
      <c r="A76" s="32" t="s">
        <v>234</v>
      </c>
      <c r="B76" s="32" t="s">
        <v>235</v>
      </c>
      <c r="C76" s="33">
        <v>-20000</v>
      </c>
    </row>
    <row r="77" spans="1:3">
      <c r="A77" s="32" t="s">
        <v>102</v>
      </c>
      <c r="B77" s="32" t="s">
        <v>164</v>
      </c>
      <c r="C77" s="33">
        <v>-10000</v>
      </c>
    </row>
    <row r="78" spans="1:3">
      <c r="A78" s="32" t="s">
        <v>25</v>
      </c>
      <c r="B78" s="32" t="s">
        <v>165</v>
      </c>
      <c r="C78" s="33">
        <v>5000</v>
      </c>
    </row>
    <row r="79" spans="1:3">
      <c r="A79" s="32" t="s">
        <v>31</v>
      </c>
      <c r="B79" s="32" t="s">
        <v>167</v>
      </c>
      <c r="C79" s="33">
        <v>-4000</v>
      </c>
    </row>
    <row r="80" spans="1:3">
      <c r="A80" s="32" t="s">
        <v>40</v>
      </c>
      <c r="B80" s="32" t="s">
        <v>171</v>
      </c>
      <c r="C80" s="33">
        <v>-248325.55</v>
      </c>
    </row>
    <row r="81" spans="1:7">
      <c r="A81" s="32" t="s">
        <v>42</v>
      </c>
      <c r="B81" s="32" t="s">
        <v>172</v>
      </c>
      <c r="C81" s="33">
        <v>-1480972.87</v>
      </c>
    </row>
    <row r="82" spans="1:7">
      <c r="B82" s="44" t="s">
        <v>176</v>
      </c>
      <c r="C82" s="45">
        <f>+SUM(C7:C81)</f>
        <v>2843462.879999999</v>
      </c>
    </row>
    <row r="83" spans="1:7" s="32" customFormat="1">
      <c r="B83" s="44"/>
      <c r="C83" s="45"/>
    </row>
    <row r="84" spans="1:7">
      <c r="A84" s="44" t="s">
        <v>42</v>
      </c>
      <c r="C84" s="33"/>
    </row>
    <row r="85" spans="1:7">
      <c r="A85" s="48"/>
      <c r="B85" s="48"/>
      <c r="C85" s="48" t="s">
        <v>735</v>
      </c>
      <c r="D85" s="48"/>
      <c r="E85" s="49">
        <f>-82224.51</f>
        <v>-82224.509999999995</v>
      </c>
      <c r="F85" s="50"/>
      <c r="G85" s="48"/>
    </row>
    <row r="86" spans="1:7">
      <c r="A86" s="51" t="s">
        <v>736</v>
      </c>
      <c r="B86" s="52">
        <v>41764</v>
      </c>
      <c r="C86" s="51" t="s">
        <v>737</v>
      </c>
      <c r="D86" s="53">
        <v>23159</v>
      </c>
      <c r="E86" s="54">
        <v>2500</v>
      </c>
      <c r="F86" s="55"/>
      <c r="G86" s="56" t="s">
        <v>738</v>
      </c>
    </row>
    <row r="87" spans="1:7">
      <c r="A87" s="51" t="s">
        <v>739</v>
      </c>
      <c r="B87" s="52">
        <v>41790</v>
      </c>
      <c r="C87" s="51" t="s">
        <v>740</v>
      </c>
      <c r="D87" s="53">
        <v>23381</v>
      </c>
      <c r="E87" s="54">
        <v>2300</v>
      </c>
      <c r="F87" s="90"/>
      <c r="G87" s="56" t="s">
        <v>738</v>
      </c>
    </row>
    <row r="88" spans="1:7">
      <c r="A88" s="51" t="s">
        <v>741</v>
      </c>
      <c r="B88" s="52">
        <v>41790</v>
      </c>
      <c r="C88" s="51" t="s">
        <v>742</v>
      </c>
      <c r="D88" s="53">
        <v>23382</v>
      </c>
      <c r="E88" s="54">
        <v>9544</v>
      </c>
      <c r="F88" s="90"/>
      <c r="G88" s="56" t="s">
        <v>738</v>
      </c>
    </row>
    <row r="89" spans="1:7">
      <c r="A89" s="51" t="s">
        <v>743</v>
      </c>
      <c r="B89" s="57">
        <v>41841</v>
      </c>
      <c r="C89" s="51" t="s">
        <v>744</v>
      </c>
      <c r="D89" s="53">
        <v>23855</v>
      </c>
      <c r="E89" s="58">
        <v>10500</v>
      </c>
      <c r="F89" s="90"/>
      <c r="G89" s="56" t="s">
        <v>738</v>
      </c>
    </row>
    <row r="90" spans="1:7">
      <c r="A90" s="64" t="s">
        <v>754</v>
      </c>
      <c r="B90" s="65">
        <v>41995</v>
      </c>
      <c r="C90" s="64" t="s">
        <v>755</v>
      </c>
      <c r="D90" s="66">
        <v>25509</v>
      </c>
      <c r="E90" s="61">
        <v>944.19</v>
      </c>
      <c r="F90" s="90"/>
      <c r="G90" s="63" t="s">
        <v>738</v>
      </c>
    </row>
    <row r="91" spans="1:7">
      <c r="A91" s="64" t="s">
        <v>756</v>
      </c>
      <c r="B91" s="65">
        <v>41996</v>
      </c>
      <c r="C91" s="64" t="s">
        <v>757</v>
      </c>
      <c r="D91" s="66">
        <v>25553</v>
      </c>
      <c r="E91" s="61">
        <v>5000</v>
      </c>
      <c r="F91" s="91"/>
      <c r="G91" s="63" t="s">
        <v>738</v>
      </c>
    </row>
    <row r="92" spans="1:7">
      <c r="A92" s="64" t="s">
        <v>758</v>
      </c>
      <c r="B92" s="65">
        <v>42003</v>
      </c>
      <c r="C92" s="64" t="s">
        <v>759</v>
      </c>
      <c r="D92" s="66">
        <v>25638</v>
      </c>
      <c r="E92" s="61">
        <v>3000</v>
      </c>
      <c r="F92" s="91"/>
      <c r="G92" s="63" t="s">
        <v>738</v>
      </c>
    </row>
    <row r="93" spans="1:7">
      <c r="A93" s="64" t="s">
        <v>773</v>
      </c>
      <c r="B93" s="65">
        <v>42049</v>
      </c>
      <c r="C93" s="64" t="s">
        <v>774</v>
      </c>
      <c r="D93" s="67">
        <v>26205</v>
      </c>
      <c r="E93" s="61">
        <v>2000</v>
      </c>
      <c r="F93" s="91"/>
      <c r="G93" s="64" t="s">
        <v>738</v>
      </c>
    </row>
    <row r="94" spans="1:7">
      <c r="A94" s="32" t="s">
        <v>775</v>
      </c>
      <c r="B94" s="71">
        <v>42067</v>
      </c>
      <c r="C94" s="32" t="s">
        <v>776</v>
      </c>
      <c r="D94" s="72">
        <v>24202</v>
      </c>
      <c r="E94" s="49">
        <v>-3000</v>
      </c>
      <c r="F94" s="91"/>
      <c r="G94" s="32" t="s">
        <v>764</v>
      </c>
    </row>
    <row r="95" spans="1:7">
      <c r="A95" s="7" t="s">
        <v>777</v>
      </c>
      <c r="B95" s="68">
        <v>42503</v>
      </c>
      <c r="C95" s="7" t="s">
        <v>778</v>
      </c>
      <c r="D95" s="69">
        <v>24519</v>
      </c>
      <c r="E95" s="73">
        <v>9777.61</v>
      </c>
      <c r="F95" s="91"/>
      <c r="G95" s="7" t="s">
        <v>738</v>
      </c>
    </row>
    <row r="96" spans="1:7">
      <c r="A96" s="48" t="s">
        <v>779</v>
      </c>
      <c r="B96" s="59">
        <v>42156</v>
      </c>
      <c r="C96" s="48" t="s">
        <v>780</v>
      </c>
      <c r="D96" s="74">
        <v>27421</v>
      </c>
      <c r="E96" s="82">
        <v>10961</v>
      </c>
      <c r="F96" s="81"/>
      <c r="G96" s="48" t="s">
        <v>738</v>
      </c>
    </row>
    <row r="97" spans="1:7">
      <c r="A97" s="32" t="s">
        <v>781</v>
      </c>
      <c r="B97" s="71">
        <v>42159</v>
      </c>
      <c r="C97" s="32" t="s">
        <v>782</v>
      </c>
      <c r="D97" s="76">
        <v>27464</v>
      </c>
      <c r="E97" s="77">
        <v>2965.8</v>
      </c>
      <c r="F97" s="91"/>
      <c r="G97" s="32" t="s">
        <v>738</v>
      </c>
    </row>
    <row r="98" spans="1:7">
      <c r="A98" s="32" t="s">
        <v>783</v>
      </c>
      <c r="B98" s="71">
        <v>42159</v>
      </c>
      <c r="C98" s="32" t="s">
        <v>782</v>
      </c>
      <c r="D98" s="76">
        <v>27465</v>
      </c>
      <c r="E98" s="77">
        <v>834.2</v>
      </c>
      <c r="F98" s="91"/>
      <c r="G98" s="32" t="s">
        <v>738</v>
      </c>
    </row>
    <row r="99" spans="1:7">
      <c r="A99" s="32" t="s">
        <v>784</v>
      </c>
      <c r="B99" s="71">
        <v>42182</v>
      </c>
      <c r="C99" s="32" t="s">
        <v>785</v>
      </c>
      <c r="D99" s="76">
        <v>27720</v>
      </c>
      <c r="E99" s="77">
        <v>8537</v>
      </c>
      <c r="F99" s="81"/>
      <c r="G99" s="32" t="s">
        <v>738</v>
      </c>
    </row>
    <row r="100" spans="1:7">
      <c r="A100" s="32" t="s">
        <v>786</v>
      </c>
      <c r="B100" s="71">
        <v>42184</v>
      </c>
      <c r="C100" s="32" t="s">
        <v>787</v>
      </c>
      <c r="D100" s="76">
        <v>27766</v>
      </c>
      <c r="E100" s="92">
        <v>10961</v>
      </c>
      <c r="F100" s="81"/>
      <c r="G100" s="32" t="s">
        <v>738</v>
      </c>
    </row>
    <row r="101" spans="1:7">
      <c r="A101" s="32" t="s">
        <v>788</v>
      </c>
      <c r="B101" s="71">
        <v>42192</v>
      </c>
      <c r="C101" s="32" t="s">
        <v>789</v>
      </c>
      <c r="D101" s="72">
        <v>27959</v>
      </c>
      <c r="E101" s="49">
        <v>10452.01</v>
      </c>
      <c r="F101" s="81"/>
      <c r="G101" s="32" t="s">
        <v>738</v>
      </c>
    </row>
    <row r="102" spans="1:7">
      <c r="A102" s="32" t="s">
        <v>793</v>
      </c>
      <c r="B102" s="71">
        <v>42210</v>
      </c>
      <c r="C102" s="32" t="s">
        <v>794</v>
      </c>
      <c r="D102" s="72">
        <v>28148</v>
      </c>
      <c r="E102" s="33">
        <v>8120</v>
      </c>
      <c r="F102" s="81"/>
      <c r="G102" s="32" t="s">
        <v>738</v>
      </c>
    </row>
    <row r="103" spans="1:7">
      <c r="A103" s="32" t="s">
        <v>795</v>
      </c>
      <c r="B103" s="71">
        <v>42220</v>
      </c>
      <c r="C103" s="32" t="s">
        <v>796</v>
      </c>
      <c r="D103" s="80">
        <v>28331</v>
      </c>
      <c r="E103" s="33">
        <v>8120</v>
      </c>
      <c r="F103" s="81"/>
      <c r="G103" s="32" t="s">
        <v>738</v>
      </c>
    </row>
    <row r="104" spans="1:7">
      <c r="A104" s="32" t="s">
        <v>802</v>
      </c>
      <c r="B104" s="71">
        <v>42245</v>
      </c>
      <c r="C104" s="32" t="s">
        <v>803</v>
      </c>
      <c r="D104" s="72">
        <v>28676</v>
      </c>
      <c r="E104" s="33">
        <v>8120</v>
      </c>
      <c r="F104" s="81"/>
      <c r="G104" s="32" t="s">
        <v>738</v>
      </c>
    </row>
    <row r="105" spans="1:7">
      <c r="A105" s="32" t="s">
        <v>804</v>
      </c>
      <c r="B105" s="71">
        <v>42245</v>
      </c>
      <c r="C105" s="32" t="s">
        <v>805</v>
      </c>
      <c r="D105" s="72">
        <v>28679</v>
      </c>
      <c r="E105" s="33">
        <v>14152.12</v>
      </c>
      <c r="F105" s="81"/>
      <c r="G105" s="32" t="s">
        <v>738</v>
      </c>
    </row>
    <row r="106" spans="1:7">
      <c r="A106" s="32" t="s">
        <v>813</v>
      </c>
      <c r="B106" s="71">
        <v>42256</v>
      </c>
      <c r="C106" s="32" t="s">
        <v>814</v>
      </c>
      <c r="D106" s="72">
        <v>28856</v>
      </c>
      <c r="E106" s="14">
        <v>10000</v>
      </c>
      <c r="F106" s="4"/>
      <c r="G106" s="32" t="s">
        <v>738</v>
      </c>
    </row>
    <row r="107" spans="1:7">
      <c r="A107" s="32" t="s">
        <v>818</v>
      </c>
      <c r="B107" s="71">
        <v>42270</v>
      </c>
      <c r="C107" s="32" t="s">
        <v>819</v>
      </c>
      <c r="D107" s="72">
        <v>29043</v>
      </c>
      <c r="E107" s="14">
        <v>10961</v>
      </c>
      <c r="F107" s="4"/>
      <c r="G107" s="32" t="s">
        <v>738</v>
      </c>
    </row>
    <row r="108" spans="1:7">
      <c r="A108" s="32" t="s">
        <v>820</v>
      </c>
      <c r="B108" s="71">
        <v>42270</v>
      </c>
      <c r="C108" s="32" t="s">
        <v>819</v>
      </c>
      <c r="D108" s="72">
        <v>29044</v>
      </c>
      <c r="E108" s="14">
        <v>5800</v>
      </c>
      <c r="F108" s="4"/>
      <c r="G108" s="32" t="s">
        <v>738</v>
      </c>
    </row>
    <row r="109" spans="1:7">
      <c r="A109" s="32" t="s">
        <v>821</v>
      </c>
      <c r="B109" s="71">
        <v>42270</v>
      </c>
      <c r="C109" s="32" t="s">
        <v>822</v>
      </c>
      <c r="D109" s="72">
        <v>29060</v>
      </c>
      <c r="E109" s="14">
        <v>5000</v>
      </c>
      <c r="F109" s="4"/>
      <c r="G109" s="32" t="s">
        <v>738</v>
      </c>
    </row>
    <row r="110" spans="1:7">
      <c r="A110" s="32" t="s">
        <v>823</v>
      </c>
      <c r="B110" s="71">
        <v>42271</v>
      </c>
      <c r="C110" s="32" t="s">
        <v>824</v>
      </c>
      <c r="D110" s="72">
        <v>29072</v>
      </c>
      <c r="E110" s="14">
        <v>8120</v>
      </c>
      <c r="F110" s="4"/>
      <c r="G110" s="32" t="s">
        <v>738</v>
      </c>
    </row>
    <row r="111" spans="1:7">
      <c r="A111" s="32" t="s">
        <v>825</v>
      </c>
      <c r="B111" s="71">
        <v>42275</v>
      </c>
      <c r="C111" s="32" t="s">
        <v>826</v>
      </c>
      <c r="D111" s="72">
        <v>29105</v>
      </c>
      <c r="E111" s="32">
        <v>250</v>
      </c>
      <c r="F111" s="81"/>
      <c r="G111" s="32" t="s">
        <v>738</v>
      </c>
    </row>
    <row r="112" spans="1:7">
      <c r="A112" s="32" t="s">
        <v>830</v>
      </c>
      <c r="B112" s="71">
        <v>42286</v>
      </c>
      <c r="C112" s="32" t="s">
        <v>831</v>
      </c>
      <c r="D112" s="72">
        <v>29336</v>
      </c>
      <c r="E112" s="14">
        <v>1000</v>
      </c>
      <c r="F112" s="81"/>
      <c r="G112" s="32" t="s">
        <v>738</v>
      </c>
    </row>
    <row r="113" spans="1:7">
      <c r="A113" s="32" t="s">
        <v>834</v>
      </c>
      <c r="B113" s="71">
        <v>42296</v>
      </c>
      <c r="C113" s="32" t="s">
        <v>835</v>
      </c>
      <c r="D113" s="72">
        <v>29459</v>
      </c>
      <c r="E113" s="14">
        <v>4500</v>
      </c>
      <c r="F113" s="81"/>
      <c r="G113" s="32" t="s">
        <v>738</v>
      </c>
    </row>
    <row r="114" spans="1:7">
      <c r="A114" s="32" t="s">
        <v>838</v>
      </c>
      <c r="B114" s="71">
        <v>42304</v>
      </c>
      <c r="C114" s="32" t="s">
        <v>839</v>
      </c>
      <c r="D114" s="72">
        <v>29580</v>
      </c>
      <c r="E114" s="14">
        <v>4000</v>
      </c>
      <c r="F114" s="81"/>
      <c r="G114" s="32" t="s">
        <v>738</v>
      </c>
    </row>
    <row r="115" spans="1:7">
      <c r="A115" s="32" t="s">
        <v>842</v>
      </c>
      <c r="B115" s="71">
        <v>42305</v>
      </c>
      <c r="C115" s="32" t="s">
        <v>843</v>
      </c>
      <c r="D115" s="72">
        <v>29601</v>
      </c>
      <c r="E115" s="14">
        <v>50000</v>
      </c>
      <c r="F115" s="81">
        <v>1</v>
      </c>
      <c r="G115" s="32" t="s">
        <v>738</v>
      </c>
    </row>
    <row r="116" spans="1:7">
      <c r="A116" s="32" t="s">
        <v>736</v>
      </c>
      <c r="B116" s="71">
        <v>42312</v>
      </c>
      <c r="C116" s="32" t="s">
        <v>847</v>
      </c>
      <c r="D116" s="72">
        <v>29664</v>
      </c>
      <c r="E116" s="33">
        <v>10961</v>
      </c>
      <c r="F116" s="4"/>
      <c r="G116" s="32" t="s">
        <v>738</v>
      </c>
    </row>
    <row r="117" spans="1:7">
      <c r="A117" s="7" t="s">
        <v>848</v>
      </c>
      <c r="B117" s="68">
        <v>42314</v>
      </c>
      <c r="C117" s="7" t="s">
        <v>849</v>
      </c>
      <c r="D117" s="69">
        <v>29692</v>
      </c>
      <c r="E117" s="7">
        <v>2000</v>
      </c>
      <c r="F117" s="4"/>
      <c r="G117" s="7" t="s">
        <v>738</v>
      </c>
    </row>
    <row r="118" spans="1:7">
      <c r="A118" s="32" t="s">
        <v>850</v>
      </c>
      <c r="B118" s="71">
        <v>42315</v>
      </c>
      <c r="C118" s="32" t="s">
        <v>851</v>
      </c>
      <c r="D118" s="72">
        <v>29733</v>
      </c>
      <c r="E118" s="33">
        <v>1000</v>
      </c>
      <c r="F118" s="4"/>
      <c r="G118" s="32" t="s">
        <v>738</v>
      </c>
    </row>
    <row r="119" spans="1:7">
      <c r="A119" s="32" t="s">
        <v>852</v>
      </c>
      <c r="B119" s="71">
        <v>42320</v>
      </c>
      <c r="C119" s="32" t="s">
        <v>853</v>
      </c>
      <c r="D119" s="72">
        <v>29792</v>
      </c>
      <c r="E119" s="33">
        <v>10961</v>
      </c>
      <c r="F119" s="4"/>
      <c r="G119" s="32" t="s">
        <v>738</v>
      </c>
    </row>
    <row r="120" spans="1:7">
      <c r="A120" s="32" t="s">
        <v>854</v>
      </c>
      <c r="B120" s="71">
        <v>42321</v>
      </c>
      <c r="C120" s="32" t="s">
        <v>855</v>
      </c>
      <c r="D120" s="72">
        <v>29808</v>
      </c>
      <c r="E120" s="33">
        <v>50000</v>
      </c>
      <c r="F120" s="4">
        <v>7</v>
      </c>
      <c r="G120" s="32" t="s">
        <v>738</v>
      </c>
    </row>
    <row r="121" spans="1:7">
      <c r="A121" s="32" t="s">
        <v>856</v>
      </c>
      <c r="B121" s="71">
        <v>42321</v>
      </c>
      <c r="C121" s="32" t="s">
        <v>857</v>
      </c>
      <c r="D121" s="72">
        <v>29812</v>
      </c>
      <c r="E121" s="33">
        <v>7141.44</v>
      </c>
      <c r="F121" s="4"/>
      <c r="G121" s="32" t="s">
        <v>738</v>
      </c>
    </row>
    <row r="122" spans="1:7">
      <c r="A122" s="32" t="s">
        <v>861</v>
      </c>
      <c r="B122" s="71">
        <v>42321</v>
      </c>
      <c r="C122" s="32" t="s">
        <v>862</v>
      </c>
      <c r="D122" s="72">
        <v>29822</v>
      </c>
      <c r="E122" s="33">
        <v>50000</v>
      </c>
      <c r="F122" s="4"/>
      <c r="G122" s="32" t="s">
        <v>738</v>
      </c>
    </row>
    <row r="123" spans="1:7">
      <c r="A123" s="32" t="s">
        <v>863</v>
      </c>
      <c r="B123" s="71">
        <v>42324</v>
      </c>
      <c r="C123" s="32" t="s">
        <v>864</v>
      </c>
      <c r="D123" s="72">
        <v>29852</v>
      </c>
      <c r="E123" s="33">
        <v>2000</v>
      </c>
      <c r="F123" s="4"/>
      <c r="G123" s="32" t="s">
        <v>865</v>
      </c>
    </row>
    <row r="124" spans="1:7">
      <c r="A124" s="32" t="s">
        <v>743</v>
      </c>
      <c r="B124" s="71">
        <v>42327</v>
      </c>
      <c r="C124" s="32" t="s">
        <v>866</v>
      </c>
      <c r="D124" s="72">
        <v>29900</v>
      </c>
      <c r="E124" s="33">
        <v>45000</v>
      </c>
      <c r="F124" s="4"/>
      <c r="G124" s="32" t="s">
        <v>738</v>
      </c>
    </row>
    <row r="125" spans="1:7">
      <c r="A125" s="7" t="s">
        <v>869</v>
      </c>
      <c r="B125" s="68">
        <v>42329</v>
      </c>
      <c r="C125" s="7" t="s">
        <v>849</v>
      </c>
      <c r="D125" s="69">
        <v>29935</v>
      </c>
      <c r="E125" s="14">
        <v>50000</v>
      </c>
      <c r="F125" s="4"/>
      <c r="G125" s="7" t="s">
        <v>738</v>
      </c>
    </row>
    <row r="126" spans="1:7">
      <c r="A126" s="32" t="s">
        <v>874</v>
      </c>
      <c r="B126" s="71">
        <v>42334</v>
      </c>
      <c r="C126" s="32" t="s">
        <v>875</v>
      </c>
      <c r="D126" s="72">
        <v>30027</v>
      </c>
      <c r="E126" s="33">
        <v>200000</v>
      </c>
      <c r="F126" s="4"/>
      <c r="G126" s="32" t="s">
        <v>738</v>
      </c>
    </row>
    <row r="127" spans="1:7">
      <c r="A127" s="32" t="s">
        <v>884</v>
      </c>
      <c r="B127" s="71">
        <v>42339</v>
      </c>
      <c r="C127" s="32" t="s">
        <v>885</v>
      </c>
      <c r="D127" s="72">
        <v>30138</v>
      </c>
      <c r="E127" s="33">
        <v>50000</v>
      </c>
      <c r="F127" s="4"/>
      <c r="G127" s="32" t="s">
        <v>738</v>
      </c>
    </row>
    <row r="128" spans="1:7">
      <c r="A128" s="32" t="s">
        <v>889</v>
      </c>
      <c r="B128" s="71">
        <v>42342</v>
      </c>
      <c r="C128" s="32" t="s">
        <v>890</v>
      </c>
      <c r="D128" s="72">
        <v>30198</v>
      </c>
      <c r="E128" s="33">
        <v>2000</v>
      </c>
      <c r="F128" s="4"/>
      <c r="G128" s="32" t="s">
        <v>738</v>
      </c>
    </row>
    <row r="129" spans="1:7">
      <c r="A129" s="32" t="s">
        <v>891</v>
      </c>
      <c r="B129" s="71">
        <v>42348</v>
      </c>
      <c r="C129" s="32" t="s">
        <v>892</v>
      </c>
      <c r="D129" s="72">
        <v>30278</v>
      </c>
      <c r="E129" s="33">
        <v>2183.63</v>
      </c>
      <c r="F129" s="4"/>
      <c r="G129" s="32" t="s">
        <v>738</v>
      </c>
    </row>
    <row r="130" spans="1:7">
      <c r="A130" s="32" t="s">
        <v>893</v>
      </c>
      <c r="B130" s="71">
        <v>42348</v>
      </c>
      <c r="C130" s="32" t="s">
        <v>894</v>
      </c>
      <c r="D130" s="72">
        <v>30279</v>
      </c>
      <c r="E130" s="33">
        <v>5000</v>
      </c>
      <c r="F130" s="4"/>
      <c r="G130" s="32" t="s">
        <v>738</v>
      </c>
    </row>
    <row r="131" spans="1:7">
      <c r="A131" s="32" t="s">
        <v>897</v>
      </c>
      <c r="B131" s="71">
        <v>42352</v>
      </c>
      <c r="C131" s="32" t="s">
        <v>875</v>
      </c>
      <c r="D131" s="72">
        <v>30350</v>
      </c>
      <c r="E131" s="33">
        <v>200000</v>
      </c>
      <c r="F131" s="4"/>
      <c r="G131" s="32" t="s">
        <v>738</v>
      </c>
    </row>
    <row r="132" spans="1:7">
      <c r="A132" s="32" t="s">
        <v>900</v>
      </c>
      <c r="B132" s="71">
        <v>42356</v>
      </c>
      <c r="C132" s="32" t="s">
        <v>894</v>
      </c>
      <c r="D132" s="72">
        <v>30424</v>
      </c>
      <c r="E132" s="33">
        <v>15000</v>
      </c>
      <c r="F132" s="4"/>
      <c r="G132" s="32" t="s">
        <v>738</v>
      </c>
    </row>
    <row r="133" spans="1:7">
      <c r="A133" s="32" t="s">
        <v>912</v>
      </c>
      <c r="B133" s="71">
        <v>42361</v>
      </c>
      <c r="C133" s="32" t="s">
        <v>913</v>
      </c>
      <c r="D133" s="72">
        <v>30524</v>
      </c>
      <c r="E133" s="33">
        <v>10962</v>
      </c>
      <c r="F133" s="4"/>
      <c r="G133" s="32" t="s">
        <v>738</v>
      </c>
    </row>
    <row r="134" spans="1:7">
      <c r="A134" s="32" t="s">
        <v>916</v>
      </c>
      <c r="B134" s="71">
        <v>42362</v>
      </c>
      <c r="C134" s="32" t="s">
        <v>917</v>
      </c>
      <c r="D134" s="72">
        <v>30551</v>
      </c>
      <c r="E134" s="33">
        <v>10000</v>
      </c>
      <c r="F134" s="4">
        <v>6</v>
      </c>
      <c r="G134" s="32" t="s">
        <v>738</v>
      </c>
    </row>
    <row r="135" spans="1:7">
      <c r="A135" s="32" t="s">
        <v>919</v>
      </c>
      <c r="B135" s="71">
        <v>42366</v>
      </c>
      <c r="C135" s="32" t="s">
        <v>920</v>
      </c>
      <c r="D135" s="72">
        <v>30585</v>
      </c>
      <c r="E135" s="33">
        <v>3030.01</v>
      </c>
      <c r="F135" s="4"/>
      <c r="G135" s="32" t="s">
        <v>738</v>
      </c>
    </row>
    <row r="136" spans="1:7">
      <c r="A136" s="32" t="s">
        <v>921</v>
      </c>
      <c r="B136" s="71">
        <v>42366</v>
      </c>
      <c r="C136" s="32" t="s">
        <v>922</v>
      </c>
      <c r="D136" s="72">
        <v>30607</v>
      </c>
      <c r="E136" s="33">
        <v>10000</v>
      </c>
      <c r="F136" s="4"/>
      <c r="G136" s="32" t="s">
        <v>738</v>
      </c>
    </row>
    <row r="137" spans="1:7">
      <c r="A137" s="32" t="s">
        <v>924</v>
      </c>
      <c r="B137" s="71">
        <v>42368</v>
      </c>
      <c r="C137" s="32" t="s">
        <v>925</v>
      </c>
      <c r="D137" s="72">
        <v>30651</v>
      </c>
      <c r="E137" s="33">
        <v>8120</v>
      </c>
      <c r="F137" s="4"/>
      <c r="G137" s="32" t="s">
        <v>738</v>
      </c>
    </row>
    <row r="138" spans="1:7">
      <c r="A138" s="32" t="s">
        <v>928</v>
      </c>
      <c r="B138" s="71">
        <v>42369</v>
      </c>
      <c r="C138" s="32" t="s">
        <v>862</v>
      </c>
      <c r="D138" s="72">
        <v>30672</v>
      </c>
      <c r="E138" s="33">
        <v>100000</v>
      </c>
      <c r="F138" s="4"/>
      <c r="G138" s="32" t="s">
        <v>738</v>
      </c>
    </row>
    <row r="139" spans="1:7">
      <c r="A139" s="32" t="s">
        <v>931</v>
      </c>
      <c r="B139" s="71">
        <v>42369</v>
      </c>
      <c r="C139" s="32" t="s">
        <v>875</v>
      </c>
      <c r="D139" s="72">
        <v>30685</v>
      </c>
      <c r="E139" s="33">
        <v>52100</v>
      </c>
      <c r="F139" s="4"/>
      <c r="G139" s="32" t="s">
        <v>738</v>
      </c>
    </row>
    <row r="140" spans="1:7">
      <c r="A140" s="32" t="s">
        <v>944</v>
      </c>
      <c r="B140" s="71">
        <v>42392</v>
      </c>
      <c r="C140" s="32" t="s">
        <v>945</v>
      </c>
      <c r="D140" s="72">
        <v>31021</v>
      </c>
      <c r="E140" s="33">
        <v>10000</v>
      </c>
      <c r="F140" s="4"/>
      <c r="G140" s="32" t="s">
        <v>738</v>
      </c>
    </row>
    <row r="141" spans="1:7">
      <c r="A141" s="32" t="s">
        <v>948</v>
      </c>
      <c r="B141" s="71">
        <v>42396</v>
      </c>
      <c r="C141" s="32" t="s">
        <v>949</v>
      </c>
      <c r="D141" s="72">
        <v>31072</v>
      </c>
      <c r="E141" s="33">
        <v>20000</v>
      </c>
      <c r="F141" s="4"/>
      <c r="G141" s="32" t="s">
        <v>738</v>
      </c>
    </row>
    <row r="142" spans="1:7">
      <c r="A142" s="32" t="s">
        <v>950</v>
      </c>
      <c r="B142" s="71">
        <v>42397</v>
      </c>
      <c r="C142" s="32" t="s">
        <v>951</v>
      </c>
      <c r="D142" s="72">
        <v>31102</v>
      </c>
      <c r="E142" s="33">
        <v>5000</v>
      </c>
      <c r="F142" s="81"/>
      <c r="G142" s="32" t="s">
        <v>738</v>
      </c>
    </row>
    <row r="143" spans="1:7">
      <c r="A143" s="32" t="s">
        <v>955</v>
      </c>
      <c r="B143" s="71">
        <v>42399</v>
      </c>
      <c r="C143" s="32" t="s">
        <v>956</v>
      </c>
      <c r="D143" s="72">
        <v>31134</v>
      </c>
      <c r="E143" s="33">
        <v>20000</v>
      </c>
      <c r="F143" s="81"/>
      <c r="G143" s="32" t="s">
        <v>738</v>
      </c>
    </row>
    <row r="144" spans="1:7">
      <c r="A144" s="32" t="s">
        <v>961</v>
      </c>
      <c r="B144" s="71">
        <v>42402</v>
      </c>
      <c r="C144" s="32" t="s">
        <v>962</v>
      </c>
      <c r="D144" s="72">
        <v>31191</v>
      </c>
      <c r="E144" s="32">
        <v>8</v>
      </c>
      <c r="F144" s="81"/>
      <c r="G144" s="32" t="s">
        <v>865</v>
      </c>
    </row>
    <row r="145" spans="1:7">
      <c r="A145" s="32" t="s">
        <v>963</v>
      </c>
      <c r="B145" s="71">
        <v>42404</v>
      </c>
      <c r="C145" s="32" t="s">
        <v>964</v>
      </c>
      <c r="D145" s="72">
        <v>31215</v>
      </c>
      <c r="E145" s="33">
        <v>5000</v>
      </c>
      <c r="F145" s="81"/>
      <c r="G145" s="32" t="s">
        <v>738</v>
      </c>
    </row>
    <row r="146" spans="1:7">
      <c r="A146" s="32" t="s">
        <v>965</v>
      </c>
      <c r="B146" s="71">
        <v>42404</v>
      </c>
      <c r="C146" s="32" t="s">
        <v>966</v>
      </c>
      <c r="D146" s="72">
        <v>31225</v>
      </c>
      <c r="E146" s="33">
        <v>3000</v>
      </c>
      <c r="F146" s="81"/>
      <c r="G146" s="32" t="s">
        <v>738</v>
      </c>
    </row>
    <row r="147" spans="1:7">
      <c r="A147" s="32" t="s">
        <v>967</v>
      </c>
      <c r="B147" s="71">
        <v>42410</v>
      </c>
      <c r="C147" s="32" t="s">
        <v>968</v>
      </c>
      <c r="D147" s="72">
        <v>31288</v>
      </c>
      <c r="E147" s="33">
        <v>200000</v>
      </c>
      <c r="F147" s="81"/>
      <c r="G147" s="32" t="s">
        <v>738</v>
      </c>
    </row>
    <row r="148" spans="1:7">
      <c r="A148" s="32" t="s">
        <v>969</v>
      </c>
      <c r="B148" s="71">
        <v>42410</v>
      </c>
      <c r="C148" s="32" t="s">
        <v>968</v>
      </c>
      <c r="D148" s="72">
        <v>31289</v>
      </c>
      <c r="E148" s="33">
        <v>11000</v>
      </c>
      <c r="F148" s="81"/>
      <c r="G148" s="32" t="s">
        <v>738</v>
      </c>
    </row>
    <row r="149" spans="1:7">
      <c r="A149" s="32" t="s">
        <v>970</v>
      </c>
      <c r="B149" s="71">
        <v>42412</v>
      </c>
      <c r="C149" s="32" t="s">
        <v>971</v>
      </c>
      <c r="D149" s="72">
        <v>31334</v>
      </c>
      <c r="E149" s="33">
        <v>10000</v>
      </c>
      <c r="F149" s="81"/>
      <c r="G149" s="32" t="s">
        <v>738</v>
      </c>
    </row>
    <row r="150" spans="1:7">
      <c r="A150" s="32" t="s">
        <v>978</v>
      </c>
      <c r="B150" s="71">
        <v>42425</v>
      </c>
      <c r="C150" s="32" t="s">
        <v>979</v>
      </c>
      <c r="D150" s="72">
        <v>31521</v>
      </c>
      <c r="E150" s="33">
        <v>20000</v>
      </c>
      <c r="F150" s="81"/>
      <c r="G150" s="32" t="s">
        <v>738</v>
      </c>
    </row>
    <row r="151" spans="1:7">
      <c r="A151" s="32" t="s">
        <v>878</v>
      </c>
      <c r="B151" s="71">
        <v>42427</v>
      </c>
      <c r="C151" s="32" t="s">
        <v>982</v>
      </c>
      <c r="D151" s="72">
        <v>31553</v>
      </c>
      <c r="E151" s="33">
        <v>20000</v>
      </c>
      <c r="F151" s="81"/>
      <c r="G151" s="32" t="s">
        <v>738</v>
      </c>
    </row>
    <row r="152" spans="1:7">
      <c r="A152" s="32" t="s">
        <v>989</v>
      </c>
      <c r="B152" s="71">
        <v>42429</v>
      </c>
      <c r="C152" s="32" t="s">
        <v>990</v>
      </c>
      <c r="D152" s="72">
        <v>31598</v>
      </c>
      <c r="E152" s="33">
        <v>1000</v>
      </c>
      <c r="F152" s="81"/>
      <c r="G152" s="32" t="s">
        <v>738</v>
      </c>
    </row>
    <row r="153" spans="1:7">
      <c r="A153" s="32" t="s">
        <v>993</v>
      </c>
      <c r="B153" s="71">
        <v>42430</v>
      </c>
      <c r="C153" s="32" t="s">
        <v>994</v>
      </c>
      <c r="D153" s="72">
        <v>31622</v>
      </c>
      <c r="E153" s="33">
        <v>20000</v>
      </c>
      <c r="F153" s="81"/>
      <c r="G153" s="32" t="s">
        <v>738</v>
      </c>
    </row>
    <row r="154" spans="1:7">
      <c r="A154" s="32" t="s">
        <v>995</v>
      </c>
      <c r="B154" s="71">
        <v>42430</v>
      </c>
      <c r="C154" s="32" t="s">
        <v>996</v>
      </c>
      <c r="D154" s="72">
        <v>31623</v>
      </c>
      <c r="E154" s="33">
        <v>50000</v>
      </c>
      <c r="F154" s="81"/>
      <c r="G154" s="32" t="s">
        <v>738</v>
      </c>
    </row>
    <row r="155" spans="1:7">
      <c r="A155" s="32" t="s">
        <v>997</v>
      </c>
      <c r="B155" s="71">
        <v>42433</v>
      </c>
      <c r="C155" s="32" t="s">
        <v>998</v>
      </c>
      <c r="D155" s="72">
        <v>31665</v>
      </c>
      <c r="E155" s="33">
        <v>15000</v>
      </c>
      <c r="F155" s="81"/>
      <c r="G155" s="32" t="s">
        <v>738</v>
      </c>
    </row>
    <row r="156" spans="1:7">
      <c r="A156" s="32" t="s">
        <v>999</v>
      </c>
      <c r="B156" s="71">
        <v>42434</v>
      </c>
      <c r="C156" s="32" t="s">
        <v>1000</v>
      </c>
      <c r="D156" s="72">
        <v>31688</v>
      </c>
      <c r="E156" s="33">
        <v>10000</v>
      </c>
      <c r="F156" s="81"/>
      <c r="G156" s="32" t="s">
        <v>738</v>
      </c>
    </row>
    <row r="157" spans="1:7">
      <c r="A157" s="32" t="s">
        <v>1001</v>
      </c>
      <c r="B157" s="71">
        <v>42436</v>
      </c>
      <c r="C157" s="32" t="s">
        <v>1002</v>
      </c>
      <c r="D157" s="72">
        <v>31709</v>
      </c>
      <c r="E157" s="33">
        <v>5000</v>
      </c>
      <c r="F157" s="81"/>
      <c r="G157" s="32" t="s">
        <v>738</v>
      </c>
    </row>
    <row r="158" spans="1:7">
      <c r="A158" s="32" t="s">
        <v>1003</v>
      </c>
      <c r="B158" s="71">
        <v>42443</v>
      </c>
      <c r="C158" s="32" t="s">
        <v>1004</v>
      </c>
      <c r="D158" s="72">
        <v>31814</v>
      </c>
      <c r="E158" s="33">
        <v>10961</v>
      </c>
      <c r="F158" s="81"/>
      <c r="G158" s="32" t="s">
        <v>738</v>
      </c>
    </row>
    <row r="159" spans="1:7">
      <c r="A159" s="32" t="s">
        <v>1005</v>
      </c>
      <c r="B159" s="71">
        <v>42444</v>
      </c>
      <c r="C159" s="32" t="s">
        <v>1006</v>
      </c>
      <c r="D159" s="72">
        <v>31830</v>
      </c>
      <c r="E159" s="33">
        <v>5000</v>
      </c>
      <c r="F159" s="81"/>
      <c r="G159" s="32" t="s">
        <v>738</v>
      </c>
    </row>
    <row r="160" spans="1:7">
      <c r="A160" s="32" t="s">
        <v>1009</v>
      </c>
      <c r="B160" s="71">
        <v>42446</v>
      </c>
      <c r="C160" s="32" t="s">
        <v>1006</v>
      </c>
      <c r="D160" s="72">
        <v>31858</v>
      </c>
      <c r="E160" s="33">
        <v>15000</v>
      </c>
      <c r="F160" s="81"/>
      <c r="G160" s="32" t="s">
        <v>738</v>
      </c>
    </row>
    <row r="161" spans="1:7">
      <c r="A161" s="32" t="s">
        <v>1012</v>
      </c>
      <c r="B161" s="71">
        <v>42448</v>
      </c>
      <c r="C161" s="32" t="s">
        <v>1013</v>
      </c>
      <c r="D161" s="72">
        <v>31909</v>
      </c>
      <c r="E161" s="33">
        <v>14000</v>
      </c>
      <c r="F161" s="81"/>
      <c r="G161" s="32" t="s">
        <v>738</v>
      </c>
    </row>
    <row r="162" spans="1:7">
      <c r="A162" s="32" t="s">
        <v>739</v>
      </c>
      <c r="B162" s="71">
        <v>42452</v>
      </c>
      <c r="C162" s="32" t="s">
        <v>1014</v>
      </c>
      <c r="D162" s="72">
        <v>31941</v>
      </c>
      <c r="E162" s="33">
        <v>1000</v>
      </c>
      <c r="F162" s="81"/>
      <c r="G162" s="32" t="s">
        <v>738</v>
      </c>
    </row>
    <row r="163" spans="1:7">
      <c r="A163" s="32" t="s">
        <v>1017</v>
      </c>
      <c r="B163" s="71">
        <v>42458</v>
      </c>
      <c r="C163" s="32" t="s">
        <v>1018</v>
      </c>
      <c r="D163" s="72">
        <v>32016</v>
      </c>
      <c r="E163" s="33">
        <v>8537</v>
      </c>
      <c r="F163" s="81"/>
      <c r="G163" s="32" t="s">
        <v>738</v>
      </c>
    </row>
    <row r="164" spans="1:7">
      <c r="A164" s="32" t="s">
        <v>1019</v>
      </c>
      <c r="B164" s="71">
        <v>42458</v>
      </c>
      <c r="C164" s="32" t="s">
        <v>1020</v>
      </c>
      <c r="D164" s="72">
        <v>32030</v>
      </c>
      <c r="E164" s="33">
        <v>50000</v>
      </c>
      <c r="F164" s="81">
        <v>4</v>
      </c>
      <c r="G164" s="32" t="s">
        <v>738</v>
      </c>
    </row>
    <row r="165" spans="1:7">
      <c r="A165" s="32" t="s">
        <v>1025</v>
      </c>
      <c r="B165" s="71">
        <v>42460</v>
      </c>
      <c r="C165" s="32" t="s">
        <v>1026</v>
      </c>
      <c r="D165" s="72">
        <v>32081</v>
      </c>
      <c r="E165" s="33">
        <v>20000</v>
      </c>
      <c r="F165" s="81">
        <v>5</v>
      </c>
      <c r="G165" s="32" t="s">
        <v>738</v>
      </c>
    </row>
    <row r="166" spans="1:7">
      <c r="A166" s="32" t="s">
        <v>1027</v>
      </c>
      <c r="B166" s="71">
        <v>42430</v>
      </c>
      <c r="C166" s="32" t="s">
        <v>1028</v>
      </c>
      <c r="D166" s="72">
        <v>29189</v>
      </c>
      <c r="E166" s="33">
        <v>-248323.88</v>
      </c>
      <c r="F166" s="81"/>
      <c r="G166" s="32" t="s">
        <v>846</v>
      </c>
    </row>
    <row r="167" spans="1:7">
      <c r="A167" s="32" t="s">
        <v>795</v>
      </c>
      <c r="B167" s="71">
        <v>42462</v>
      </c>
      <c r="C167" s="32" t="s">
        <v>1029</v>
      </c>
      <c r="D167" s="72">
        <v>32139</v>
      </c>
      <c r="E167" s="33">
        <v>10961</v>
      </c>
      <c r="F167" s="81"/>
      <c r="G167" s="32" t="s">
        <v>738</v>
      </c>
    </row>
    <row r="168" spans="1:7">
      <c r="A168" s="32" t="s">
        <v>1030</v>
      </c>
      <c r="B168" s="71">
        <v>42462</v>
      </c>
      <c r="C168" s="32" t="s">
        <v>1031</v>
      </c>
      <c r="D168" s="72">
        <v>32140</v>
      </c>
      <c r="E168" s="33">
        <v>5000</v>
      </c>
      <c r="F168" s="81"/>
      <c r="G168" s="32" t="s">
        <v>738</v>
      </c>
    </row>
    <row r="169" spans="1:7">
      <c r="A169" s="32" t="s">
        <v>1032</v>
      </c>
      <c r="B169" s="71">
        <v>42472</v>
      </c>
      <c r="C169" s="32" t="s">
        <v>1033</v>
      </c>
      <c r="D169" s="72">
        <v>32261</v>
      </c>
      <c r="E169" s="33">
        <v>8537</v>
      </c>
      <c r="F169" s="81"/>
      <c r="G169" s="32" t="s">
        <v>738</v>
      </c>
    </row>
    <row r="170" spans="1:7">
      <c r="A170" s="32" t="s">
        <v>891</v>
      </c>
      <c r="B170" s="71">
        <v>42472</v>
      </c>
      <c r="C170" s="32" t="s">
        <v>1034</v>
      </c>
      <c r="D170" s="72">
        <v>32267</v>
      </c>
      <c r="E170" s="33">
        <v>8120</v>
      </c>
      <c r="F170" s="81"/>
      <c r="G170" s="32" t="s">
        <v>738</v>
      </c>
    </row>
    <row r="171" spans="1:7">
      <c r="A171" s="32" t="s">
        <v>1035</v>
      </c>
      <c r="B171" s="71">
        <v>42475</v>
      </c>
      <c r="C171" s="32" t="s">
        <v>1036</v>
      </c>
      <c r="D171" s="72">
        <v>32314</v>
      </c>
      <c r="E171" s="33">
        <v>1000</v>
      </c>
      <c r="F171" s="81"/>
      <c r="G171" s="32" t="s">
        <v>738</v>
      </c>
    </row>
    <row r="172" spans="1:7">
      <c r="A172" s="32" t="s">
        <v>1037</v>
      </c>
      <c r="B172" s="71">
        <v>42478</v>
      </c>
      <c r="C172" s="32" t="s">
        <v>1038</v>
      </c>
      <c r="D172" s="72">
        <v>32340</v>
      </c>
      <c r="E172" s="33">
        <v>5000</v>
      </c>
      <c r="F172" s="81">
        <v>3</v>
      </c>
      <c r="G172" s="32" t="s">
        <v>738</v>
      </c>
    </row>
    <row r="173" spans="1:7">
      <c r="A173" s="32" t="s">
        <v>1039</v>
      </c>
      <c r="B173" s="71">
        <v>42483</v>
      </c>
      <c r="C173" s="32" t="s">
        <v>1040</v>
      </c>
      <c r="D173" s="72">
        <v>32409</v>
      </c>
      <c r="E173" s="33">
        <v>110000</v>
      </c>
      <c r="F173" s="81" t="s">
        <v>747</v>
      </c>
      <c r="G173" s="32" t="s">
        <v>738</v>
      </c>
    </row>
    <row r="174" spans="1:7">
      <c r="A174" s="32" t="s">
        <v>1041</v>
      </c>
      <c r="B174" s="71">
        <v>42485</v>
      </c>
      <c r="C174" s="32" t="s">
        <v>1042</v>
      </c>
      <c r="D174" s="72">
        <v>32425</v>
      </c>
      <c r="E174" s="33">
        <v>8120</v>
      </c>
      <c r="F174" s="81"/>
      <c r="G174" s="32" t="s">
        <v>738</v>
      </c>
    </row>
    <row r="175" spans="1:7">
      <c r="A175" s="32" t="s">
        <v>1043</v>
      </c>
      <c r="B175" s="71">
        <v>42487</v>
      </c>
      <c r="C175" s="32" t="s">
        <v>1044</v>
      </c>
      <c r="D175" s="72">
        <v>32463</v>
      </c>
      <c r="E175" s="33">
        <v>10000</v>
      </c>
      <c r="F175" s="81">
        <v>2</v>
      </c>
      <c r="G175" s="32" t="s">
        <v>865</v>
      </c>
    </row>
    <row r="176" spans="1:7">
      <c r="A176" s="32" t="s">
        <v>1045</v>
      </c>
      <c r="B176" s="71">
        <v>42488</v>
      </c>
      <c r="C176" s="32" t="s">
        <v>1046</v>
      </c>
      <c r="D176" s="72">
        <v>32477</v>
      </c>
      <c r="E176" s="32">
        <v>500</v>
      </c>
      <c r="F176" s="81"/>
      <c r="G176" s="32" t="s">
        <v>738</v>
      </c>
    </row>
    <row r="177" spans="1:7">
      <c r="A177" s="32" t="s">
        <v>1047</v>
      </c>
      <c r="B177" s="71">
        <v>42490</v>
      </c>
      <c r="C177" s="32" t="s">
        <v>1048</v>
      </c>
      <c r="D177" s="72">
        <v>32531</v>
      </c>
      <c r="E177" s="33">
        <v>10961</v>
      </c>
      <c r="F177" s="81"/>
      <c r="G177" s="32" t="s">
        <v>738</v>
      </c>
    </row>
    <row r="178" spans="1:7">
      <c r="A178" s="32" t="s">
        <v>1049</v>
      </c>
      <c r="B178" s="71">
        <v>42490</v>
      </c>
      <c r="C178" s="32" t="s">
        <v>1050</v>
      </c>
      <c r="D178" s="72">
        <v>32539</v>
      </c>
      <c r="E178" s="33">
        <v>20000</v>
      </c>
      <c r="F178" s="81"/>
      <c r="G178" s="32" t="s">
        <v>738</v>
      </c>
    </row>
    <row r="179" spans="1:7">
      <c r="A179" s="48"/>
      <c r="B179" s="48"/>
      <c r="C179" s="48"/>
      <c r="D179" s="48"/>
      <c r="E179" s="87"/>
      <c r="F179" s="88"/>
      <c r="G179" s="48"/>
    </row>
    <row r="180" spans="1:7">
      <c r="A180" s="48"/>
      <c r="B180" s="48"/>
      <c r="C180" s="48"/>
      <c r="D180" s="93" t="s">
        <v>176</v>
      </c>
      <c r="E180" s="89">
        <f>+SUM(E84:E178)</f>
        <v>1540035.62</v>
      </c>
      <c r="F180" s="88"/>
      <c r="G180" s="48"/>
    </row>
    <row r="181" spans="1:7">
      <c r="A181" s="48"/>
      <c r="B181" s="48"/>
      <c r="C181" s="48"/>
      <c r="D181" s="93" t="s">
        <v>991</v>
      </c>
      <c r="E181" s="89">
        <f>+[1]ABR!$N$48</f>
        <v>-1480972.8700000003</v>
      </c>
      <c r="F181" s="88"/>
      <c r="G181" s="48"/>
    </row>
    <row r="182" spans="1:7">
      <c r="A182" s="48"/>
      <c r="B182" s="48"/>
      <c r="C182" s="48"/>
      <c r="D182" s="93" t="s">
        <v>992</v>
      </c>
      <c r="E182" s="89">
        <f>+E180+E181</f>
        <v>59062.749999999767</v>
      </c>
      <c r="F182" s="88"/>
      <c r="G182" s="48"/>
    </row>
  </sheetData>
  <sortState ref="A7:C81">
    <sortCondition ref="A7:A81"/>
  </sortState>
  <pageMargins left="0.70866141732283472" right="0.70866141732283472" top="0.74803149606299213" bottom="0.74803149606299213" header="0.31496062992125984" footer="0.31496062992125984"/>
  <pageSetup scale="75" fitToHeight="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85"/>
  <sheetViews>
    <sheetView topLeftCell="A67" workbookViewId="0">
      <selection activeCell="D76" sqref="D76"/>
    </sheetView>
  </sheetViews>
  <sheetFormatPr baseColWidth="10" defaultRowHeight="15"/>
  <cols>
    <col min="1" max="1" width="14.5703125" bestFit="1" customWidth="1"/>
    <col min="2" max="2" width="39.42578125" customWidth="1"/>
    <col min="3" max="3" width="12.42578125" bestFit="1" customWidth="1"/>
    <col min="5" max="5" width="13.140625" bestFit="1" customWidth="1"/>
    <col min="6" max="6" width="3.42578125" customWidth="1"/>
  </cols>
  <sheetData>
    <row r="2" spans="1:3">
      <c r="B2" s="8" t="s">
        <v>431</v>
      </c>
    </row>
    <row r="3" spans="1:3">
      <c r="B3" s="5" t="s">
        <v>173</v>
      </c>
    </row>
    <row r="4" spans="1:3">
      <c r="B4" s="5" t="s">
        <v>174</v>
      </c>
    </row>
    <row r="5" spans="1:3">
      <c r="B5" s="6">
        <v>42491</v>
      </c>
    </row>
    <row r="6" spans="1:3">
      <c r="A6" s="4" t="s">
        <v>43</v>
      </c>
      <c r="B6" s="4" t="s">
        <v>175</v>
      </c>
      <c r="C6" s="4" t="s">
        <v>45</v>
      </c>
    </row>
    <row r="7" spans="1:3" s="32" customFormat="1">
      <c r="A7" s="32" t="s">
        <v>1</v>
      </c>
      <c r="B7" s="32" t="s">
        <v>109</v>
      </c>
      <c r="C7" s="33">
        <v>9401</v>
      </c>
    </row>
    <row r="8" spans="1:3">
      <c r="A8" s="32" t="s">
        <v>552</v>
      </c>
      <c r="B8" s="32" t="s">
        <v>553</v>
      </c>
      <c r="C8" s="33">
        <v>-20000</v>
      </c>
    </row>
    <row r="9" spans="1:3">
      <c r="A9" s="32" t="s">
        <v>556</v>
      </c>
      <c r="B9" s="32" t="s">
        <v>557</v>
      </c>
      <c r="C9" s="33">
        <v>-20000</v>
      </c>
    </row>
    <row r="10" spans="1:3">
      <c r="A10" s="32" t="s">
        <v>1051</v>
      </c>
      <c r="B10" s="32" t="s">
        <v>1052</v>
      </c>
      <c r="C10" s="33">
        <v>210000</v>
      </c>
    </row>
    <row r="11" spans="1:3">
      <c r="A11" s="32" t="s">
        <v>1053</v>
      </c>
      <c r="B11" s="32" t="s">
        <v>1054</v>
      </c>
      <c r="C11" s="33">
        <v>340000</v>
      </c>
    </row>
    <row r="12" spans="1:3">
      <c r="A12" s="32" t="s">
        <v>5</v>
      </c>
      <c r="B12" s="32" t="s">
        <v>452</v>
      </c>
      <c r="C12" s="33">
        <v>-8537</v>
      </c>
    </row>
    <row r="13" spans="1:3">
      <c r="A13" s="32" t="s">
        <v>6</v>
      </c>
      <c r="B13" s="32" t="s">
        <v>641</v>
      </c>
      <c r="C13" s="33">
        <v>-7667</v>
      </c>
    </row>
    <row r="14" spans="1:3">
      <c r="A14" s="32" t="s">
        <v>488</v>
      </c>
      <c r="B14" s="32" t="s">
        <v>489</v>
      </c>
      <c r="C14" s="32">
        <v>-900</v>
      </c>
    </row>
    <row r="15" spans="1:3">
      <c r="A15" s="32" t="s">
        <v>7</v>
      </c>
      <c r="B15" s="32" t="s">
        <v>486</v>
      </c>
      <c r="C15" s="33">
        <v>-6392.05</v>
      </c>
    </row>
    <row r="16" spans="1:3">
      <c r="A16" s="32" t="s">
        <v>8</v>
      </c>
      <c r="B16" s="32" t="s">
        <v>487</v>
      </c>
      <c r="C16" s="33">
        <v>-2500</v>
      </c>
    </row>
    <row r="17" spans="1:3">
      <c r="A17" s="32" t="s">
        <v>9</v>
      </c>
      <c r="B17" s="32" t="s">
        <v>115</v>
      </c>
      <c r="C17" s="33">
        <v>-1000</v>
      </c>
    </row>
    <row r="18" spans="1:3">
      <c r="A18" s="32" t="s">
        <v>58</v>
      </c>
      <c r="B18" s="32" t="s">
        <v>118</v>
      </c>
      <c r="C18" s="33">
        <v>-12500</v>
      </c>
    </row>
    <row r="19" spans="1:3">
      <c r="A19" s="32" t="s">
        <v>1285</v>
      </c>
      <c r="B19" s="32" t="s">
        <v>1286</v>
      </c>
      <c r="C19" s="33">
        <v>-20000</v>
      </c>
    </row>
    <row r="20" spans="1:3">
      <c r="A20" s="32" t="s">
        <v>11</v>
      </c>
      <c r="B20" s="32" t="s">
        <v>124</v>
      </c>
      <c r="C20" s="33">
        <v>-1000</v>
      </c>
    </row>
    <row r="21" spans="1:3">
      <c r="A21" s="32" t="s">
        <v>12</v>
      </c>
      <c r="B21" s="32" t="s">
        <v>189</v>
      </c>
      <c r="C21" s="33">
        <v>-1981.6</v>
      </c>
    </row>
    <row r="22" spans="1:3">
      <c r="A22" s="32" t="s">
        <v>77</v>
      </c>
      <c r="B22" s="32" t="s">
        <v>138</v>
      </c>
      <c r="C22" s="32">
        <v>-977.57</v>
      </c>
    </row>
    <row r="23" spans="1:3">
      <c r="A23" s="32" t="s">
        <v>13</v>
      </c>
      <c r="B23" s="32" t="s">
        <v>190</v>
      </c>
      <c r="C23" s="33">
        <v>-1000</v>
      </c>
    </row>
    <row r="24" spans="1:3">
      <c r="A24" s="32" t="s">
        <v>193</v>
      </c>
      <c r="B24" s="32" t="s">
        <v>194</v>
      </c>
      <c r="C24" s="33">
        <v>-8120</v>
      </c>
    </row>
    <row r="25" spans="1:3">
      <c r="A25" s="32" t="s">
        <v>83</v>
      </c>
      <c r="B25" s="32" t="s">
        <v>144</v>
      </c>
      <c r="C25" s="33">
        <v>7206.63</v>
      </c>
    </row>
    <row r="26" spans="1:3">
      <c r="A26" s="32" t="s">
        <v>357</v>
      </c>
      <c r="B26" s="32" t="s">
        <v>358</v>
      </c>
      <c r="C26" s="33">
        <v>3928.07</v>
      </c>
    </row>
    <row r="27" spans="1:3">
      <c r="A27" s="32" t="s">
        <v>1439</v>
      </c>
      <c r="B27" s="32" t="s">
        <v>1440</v>
      </c>
      <c r="C27" s="33">
        <v>6267.6</v>
      </c>
    </row>
    <row r="28" spans="1:3">
      <c r="A28" s="32" t="s">
        <v>14</v>
      </c>
      <c r="B28" s="32" t="s">
        <v>253</v>
      </c>
      <c r="C28" s="33">
        <v>-5000</v>
      </c>
    </row>
    <row r="29" spans="1:3">
      <c r="A29" s="32" t="s">
        <v>254</v>
      </c>
      <c r="B29" s="32" t="s">
        <v>255</v>
      </c>
      <c r="C29" s="33">
        <v>-10961</v>
      </c>
    </row>
    <row r="30" spans="1:3">
      <c r="A30" s="32" t="s">
        <v>262</v>
      </c>
      <c r="B30" s="32" t="s">
        <v>263</v>
      </c>
      <c r="C30" s="33">
        <v>-8537</v>
      </c>
    </row>
    <row r="31" spans="1:3">
      <c r="A31" s="32" t="s">
        <v>227</v>
      </c>
      <c r="B31" s="32" t="s">
        <v>228</v>
      </c>
      <c r="C31" s="32">
        <v>-581.5</v>
      </c>
    </row>
    <row r="32" spans="1:3">
      <c r="A32" s="32" t="s">
        <v>302</v>
      </c>
      <c r="B32" s="32" t="s">
        <v>303</v>
      </c>
      <c r="C32" s="32">
        <v>-423.51</v>
      </c>
    </row>
    <row r="33" spans="1:3">
      <c r="A33" s="32" t="s">
        <v>1055</v>
      </c>
      <c r="B33" s="32" t="s">
        <v>1056</v>
      </c>
      <c r="C33" s="33">
        <v>2971</v>
      </c>
    </row>
    <row r="34" spans="1:3">
      <c r="A34" s="32" t="s">
        <v>16</v>
      </c>
      <c r="B34" s="32" t="s">
        <v>317</v>
      </c>
      <c r="C34" s="33">
        <v>-5139.33</v>
      </c>
    </row>
    <row r="35" spans="1:3">
      <c r="A35" s="32" t="s">
        <v>17</v>
      </c>
      <c r="B35" s="32" t="s">
        <v>363</v>
      </c>
      <c r="C35" s="33">
        <v>53590.3</v>
      </c>
    </row>
    <row r="36" spans="1:3">
      <c r="A36" s="32" t="s">
        <v>370</v>
      </c>
      <c r="B36" s="32" t="s">
        <v>371</v>
      </c>
      <c r="C36" s="32">
        <v>-818.58</v>
      </c>
    </row>
    <row r="37" spans="1:3">
      <c r="A37" s="32" t="s">
        <v>18</v>
      </c>
      <c r="B37" s="32" t="s">
        <v>154</v>
      </c>
      <c r="C37" s="32">
        <v>352.55</v>
      </c>
    </row>
    <row r="38" spans="1:3">
      <c r="A38" s="32" t="s">
        <v>19</v>
      </c>
      <c r="B38" s="32" t="s">
        <v>416</v>
      </c>
      <c r="C38" s="33">
        <v>7036.66</v>
      </c>
    </row>
    <row r="39" spans="1:3">
      <c r="A39" s="32" t="s">
        <v>1057</v>
      </c>
      <c r="B39" s="32" t="s">
        <v>1058</v>
      </c>
      <c r="C39" s="33">
        <v>2100</v>
      </c>
    </row>
    <row r="40" spans="1:3">
      <c r="A40" s="32" t="s">
        <v>417</v>
      </c>
      <c r="B40" s="32" t="s">
        <v>418</v>
      </c>
      <c r="C40" s="32">
        <v>-700</v>
      </c>
    </row>
    <row r="41" spans="1:3">
      <c r="A41" s="32" t="s">
        <v>1059</v>
      </c>
      <c r="B41" s="32" t="s">
        <v>1060</v>
      </c>
      <c r="C41" s="33">
        <v>234300</v>
      </c>
    </row>
    <row r="42" spans="1:3">
      <c r="A42" s="32" t="s">
        <v>20</v>
      </c>
      <c r="B42" s="32" t="s">
        <v>233</v>
      </c>
      <c r="C42" s="33">
        <v>375034.87</v>
      </c>
    </row>
    <row r="43" spans="1:3">
      <c r="A43" s="32" t="s">
        <v>1061</v>
      </c>
      <c r="B43" s="32" t="s">
        <v>1062</v>
      </c>
      <c r="C43" s="33">
        <v>168002.77</v>
      </c>
    </row>
    <row r="44" spans="1:3">
      <c r="A44" s="32" t="s">
        <v>21</v>
      </c>
      <c r="B44" s="32" t="s">
        <v>419</v>
      </c>
      <c r="C44" s="33">
        <v>-2890.52</v>
      </c>
    </row>
    <row r="45" spans="1:3">
      <c r="A45" s="32" t="s">
        <v>1063</v>
      </c>
      <c r="B45" s="32" t="s">
        <v>1064</v>
      </c>
      <c r="C45" s="33">
        <v>565200</v>
      </c>
    </row>
    <row r="46" spans="1:3">
      <c r="A46" s="32" t="s">
        <v>1065</v>
      </c>
      <c r="B46" s="32" t="s">
        <v>1066</v>
      </c>
      <c r="C46" s="33">
        <v>204014.92</v>
      </c>
    </row>
    <row r="47" spans="1:3">
      <c r="A47" s="32" t="s">
        <v>1067</v>
      </c>
      <c r="B47" s="32" t="s">
        <v>1068</v>
      </c>
      <c r="C47" s="33">
        <v>-2000</v>
      </c>
    </row>
    <row r="48" spans="1:3">
      <c r="A48" s="32" t="s">
        <v>420</v>
      </c>
      <c r="B48" s="32" t="s">
        <v>421</v>
      </c>
      <c r="C48" s="32">
        <v>301.2</v>
      </c>
    </row>
    <row r="49" spans="1:3">
      <c r="A49" s="32" t="s">
        <v>422</v>
      </c>
      <c r="B49" s="32" t="s">
        <v>423</v>
      </c>
      <c r="C49" s="33">
        <v>399700</v>
      </c>
    </row>
    <row r="50" spans="1:3">
      <c r="A50" s="32" t="s">
        <v>1069</v>
      </c>
      <c r="B50" s="32" t="s">
        <v>1070</v>
      </c>
      <c r="C50" s="33">
        <v>437700</v>
      </c>
    </row>
    <row r="51" spans="1:3">
      <c r="A51" s="32" t="s">
        <v>424</v>
      </c>
      <c r="B51" s="32" t="s">
        <v>425</v>
      </c>
      <c r="C51" s="32">
        <v>-786.24</v>
      </c>
    </row>
    <row r="52" spans="1:3">
      <c r="A52" s="32" t="s">
        <v>1071</v>
      </c>
      <c r="B52" s="32" t="s">
        <v>1072</v>
      </c>
      <c r="C52" s="33">
        <v>467700</v>
      </c>
    </row>
    <row r="53" spans="1:3">
      <c r="A53" s="32" t="s">
        <v>100</v>
      </c>
      <c r="B53" s="32" t="s">
        <v>162</v>
      </c>
      <c r="C53" s="33">
        <v>284166.32</v>
      </c>
    </row>
    <row r="54" spans="1:3">
      <c r="A54" s="32" t="s">
        <v>1073</v>
      </c>
      <c r="B54" s="32" t="s">
        <v>1074</v>
      </c>
      <c r="C54" s="33">
        <v>566390</v>
      </c>
    </row>
    <row r="55" spans="1:3">
      <c r="A55" s="32" t="s">
        <v>1075</v>
      </c>
      <c r="B55" s="32" t="s">
        <v>1076</v>
      </c>
      <c r="C55" s="33">
        <v>566390</v>
      </c>
    </row>
    <row r="56" spans="1:3">
      <c r="A56" s="32" t="s">
        <v>426</v>
      </c>
      <c r="B56" s="32" t="s">
        <v>427</v>
      </c>
      <c r="C56" s="32">
        <v>-139.91999999999999</v>
      </c>
    </row>
    <row r="57" spans="1:3">
      <c r="A57" s="32" t="s">
        <v>1077</v>
      </c>
      <c r="B57" s="32" t="s">
        <v>1078</v>
      </c>
      <c r="C57" s="33">
        <v>55000</v>
      </c>
    </row>
    <row r="58" spans="1:3">
      <c r="A58" s="32" t="s">
        <v>1079</v>
      </c>
      <c r="B58" s="32" t="s">
        <v>1080</v>
      </c>
      <c r="C58" s="33">
        <v>202400</v>
      </c>
    </row>
    <row r="59" spans="1:3">
      <c r="A59" s="32" t="s">
        <v>1081</v>
      </c>
      <c r="B59" s="32" t="s">
        <v>1082</v>
      </c>
      <c r="C59" s="33">
        <v>445000</v>
      </c>
    </row>
    <row r="60" spans="1:3">
      <c r="A60" s="32" t="s">
        <v>1083</v>
      </c>
      <c r="B60" s="32" t="s">
        <v>1084</v>
      </c>
      <c r="C60" s="33">
        <v>469238.83</v>
      </c>
    </row>
    <row r="61" spans="1:3">
      <c r="A61" s="32" t="s">
        <v>234</v>
      </c>
      <c r="B61" s="32" t="s">
        <v>235</v>
      </c>
      <c r="C61" s="33">
        <v>-20000</v>
      </c>
    </row>
    <row r="62" spans="1:3">
      <c r="A62" s="32" t="s">
        <v>102</v>
      </c>
      <c r="B62" s="32" t="s">
        <v>164</v>
      </c>
      <c r="C62" s="33">
        <v>-10000</v>
      </c>
    </row>
    <row r="63" spans="1:3">
      <c r="A63" s="32" t="s">
        <v>428</v>
      </c>
      <c r="B63" s="32" t="s">
        <v>429</v>
      </c>
      <c r="C63" s="33">
        <v>-20000</v>
      </c>
    </row>
    <row r="64" spans="1:3">
      <c r="A64" s="32" t="s">
        <v>1085</v>
      </c>
      <c r="B64" s="32" t="s">
        <v>1086</v>
      </c>
      <c r="C64" s="33">
        <v>-99500</v>
      </c>
    </row>
    <row r="65" spans="1:7">
      <c r="A65" s="32" t="s">
        <v>22</v>
      </c>
      <c r="B65" s="32" t="s">
        <v>430</v>
      </c>
      <c r="C65" s="33">
        <v>-20000</v>
      </c>
    </row>
    <row r="66" spans="1:7">
      <c r="A66" s="32" t="s">
        <v>25</v>
      </c>
      <c r="B66" s="32" t="s">
        <v>165</v>
      </c>
      <c r="C66" s="33">
        <v>5000</v>
      </c>
    </row>
    <row r="67" spans="1:7">
      <c r="A67" s="32" t="s">
        <v>1087</v>
      </c>
      <c r="B67" s="32" t="s">
        <v>1088</v>
      </c>
      <c r="C67" s="33">
        <v>-25000</v>
      </c>
    </row>
    <row r="68" spans="1:7">
      <c r="A68" s="32" t="s">
        <v>1089</v>
      </c>
      <c r="B68" s="32" t="s">
        <v>1090</v>
      </c>
      <c r="C68" s="33">
        <v>-5000</v>
      </c>
    </row>
    <row r="69" spans="1:7">
      <c r="A69" s="32" t="s">
        <v>1091</v>
      </c>
      <c r="B69" s="32" t="s">
        <v>1092</v>
      </c>
      <c r="C69" s="33">
        <v>-20000</v>
      </c>
    </row>
    <row r="70" spans="1:7">
      <c r="A70" s="32" t="s">
        <v>1093</v>
      </c>
      <c r="B70" s="32" t="s">
        <v>1094</v>
      </c>
      <c r="C70" s="33">
        <v>-20000</v>
      </c>
    </row>
    <row r="71" spans="1:7">
      <c r="A71" s="32" t="s">
        <v>31</v>
      </c>
      <c r="B71" s="32" t="s">
        <v>167</v>
      </c>
      <c r="C71" s="33">
        <v>-4000</v>
      </c>
    </row>
    <row r="72" spans="1:7">
      <c r="A72" s="32" t="s">
        <v>40</v>
      </c>
      <c r="B72" s="32" t="s">
        <v>171</v>
      </c>
      <c r="C72" s="33">
        <v>-248325.55</v>
      </c>
    </row>
    <row r="73" spans="1:7">
      <c r="A73" s="32" t="s">
        <v>492</v>
      </c>
      <c r="B73" s="32" t="s">
        <v>493</v>
      </c>
      <c r="C73" s="33">
        <v>-10000</v>
      </c>
    </row>
    <row r="74" spans="1:7">
      <c r="A74" s="32" t="s">
        <v>490</v>
      </c>
      <c r="B74" s="32" t="s">
        <v>491</v>
      </c>
      <c r="C74" s="33">
        <v>-20000</v>
      </c>
    </row>
    <row r="75" spans="1:7">
      <c r="A75" s="32" t="s">
        <v>42</v>
      </c>
      <c r="B75" s="32" t="s">
        <v>172</v>
      </c>
      <c r="C75" s="33">
        <v>-1330219.8700000001</v>
      </c>
    </row>
    <row r="76" spans="1:7">
      <c r="B76" s="44" t="s">
        <v>176</v>
      </c>
      <c r="C76" s="45">
        <f>+SUM(C7:C75)</f>
        <v>4085794.4800000004</v>
      </c>
    </row>
    <row r="77" spans="1:7">
      <c r="A77" s="44" t="s">
        <v>42</v>
      </c>
    </row>
    <row r="78" spans="1:7">
      <c r="A78" s="48"/>
      <c r="B78" s="48"/>
      <c r="C78" s="48" t="s">
        <v>735</v>
      </c>
      <c r="D78" s="48"/>
      <c r="E78" s="49">
        <f>-82224.51</f>
        <v>-82224.509999999995</v>
      </c>
      <c r="F78" s="50"/>
      <c r="G78" s="48"/>
    </row>
    <row r="79" spans="1:7">
      <c r="A79" s="51" t="s">
        <v>736</v>
      </c>
      <c r="B79" s="52">
        <v>41764</v>
      </c>
      <c r="C79" s="51" t="s">
        <v>737</v>
      </c>
      <c r="D79" s="53">
        <v>23159</v>
      </c>
      <c r="E79" s="54">
        <v>2500</v>
      </c>
      <c r="F79" s="55"/>
      <c r="G79" s="56" t="s">
        <v>738</v>
      </c>
    </row>
    <row r="80" spans="1:7">
      <c r="A80" s="51" t="s">
        <v>739</v>
      </c>
      <c r="B80" s="52">
        <v>41790</v>
      </c>
      <c r="C80" s="51" t="s">
        <v>740</v>
      </c>
      <c r="D80" s="53">
        <v>23381</v>
      </c>
      <c r="E80" s="54">
        <v>2300</v>
      </c>
      <c r="F80" s="55"/>
      <c r="G80" s="56" t="s">
        <v>738</v>
      </c>
    </row>
    <row r="81" spans="1:7">
      <c r="A81" s="51" t="s">
        <v>741</v>
      </c>
      <c r="B81" s="52">
        <v>41790</v>
      </c>
      <c r="C81" s="51" t="s">
        <v>742</v>
      </c>
      <c r="D81" s="53">
        <v>23382</v>
      </c>
      <c r="E81" s="54">
        <v>9544</v>
      </c>
      <c r="F81" s="55"/>
      <c r="G81" s="56" t="s">
        <v>738</v>
      </c>
    </row>
    <row r="82" spans="1:7">
      <c r="A82" s="51" t="s">
        <v>743</v>
      </c>
      <c r="B82" s="57">
        <v>41841</v>
      </c>
      <c r="C82" s="51" t="s">
        <v>744</v>
      </c>
      <c r="D82" s="53">
        <v>23855</v>
      </c>
      <c r="E82" s="58">
        <v>10500</v>
      </c>
      <c r="F82" s="55"/>
      <c r="G82" s="56" t="s">
        <v>738</v>
      </c>
    </row>
    <row r="83" spans="1:7">
      <c r="A83" s="64" t="s">
        <v>754</v>
      </c>
      <c r="B83" s="65">
        <v>41995</v>
      </c>
      <c r="C83" s="64" t="s">
        <v>755</v>
      </c>
      <c r="D83" s="66">
        <v>25509</v>
      </c>
      <c r="E83" s="61">
        <v>944.19</v>
      </c>
      <c r="F83" s="55"/>
      <c r="G83" s="63" t="s">
        <v>738</v>
      </c>
    </row>
    <row r="84" spans="1:7">
      <c r="A84" s="64" t="s">
        <v>756</v>
      </c>
      <c r="B84" s="65">
        <v>41996</v>
      </c>
      <c r="C84" s="64" t="s">
        <v>757</v>
      </c>
      <c r="D84" s="66">
        <v>25553</v>
      </c>
      <c r="E84" s="61">
        <v>5000</v>
      </c>
      <c r="F84" s="62"/>
      <c r="G84" s="63" t="s">
        <v>738</v>
      </c>
    </row>
    <row r="85" spans="1:7">
      <c r="A85" s="64" t="s">
        <v>758</v>
      </c>
      <c r="B85" s="65">
        <v>42003</v>
      </c>
      <c r="C85" s="64" t="s">
        <v>759</v>
      </c>
      <c r="D85" s="66">
        <v>25638</v>
      </c>
      <c r="E85" s="61">
        <v>3000</v>
      </c>
      <c r="F85" s="62"/>
      <c r="G85" s="63" t="s">
        <v>738</v>
      </c>
    </row>
    <row r="86" spans="1:7">
      <c r="A86" s="64" t="s">
        <v>773</v>
      </c>
      <c r="B86" s="65">
        <v>42049</v>
      </c>
      <c r="C86" s="64" t="s">
        <v>774</v>
      </c>
      <c r="D86" s="67">
        <v>26205</v>
      </c>
      <c r="E86" s="61">
        <v>2000</v>
      </c>
      <c r="F86" s="62"/>
      <c r="G86" s="64" t="s">
        <v>738</v>
      </c>
    </row>
    <row r="87" spans="1:7">
      <c r="A87" s="32" t="s">
        <v>775</v>
      </c>
      <c r="B87" s="71">
        <v>42067</v>
      </c>
      <c r="C87" s="32" t="s">
        <v>776</v>
      </c>
      <c r="D87" s="72">
        <v>24202</v>
      </c>
      <c r="E87" s="49">
        <v>-3000</v>
      </c>
      <c r="F87" s="62"/>
      <c r="G87" s="32" t="s">
        <v>764</v>
      </c>
    </row>
    <row r="88" spans="1:7">
      <c r="A88" s="7" t="s">
        <v>777</v>
      </c>
      <c r="B88" s="68">
        <v>42503</v>
      </c>
      <c r="C88" s="7" t="s">
        <v>778</v>
      </c>
      <c r="D88" s="69">
        <v>24519</v>
      </c>
      <c r="E88" s="73">
        <v>9777.61</v>
      </c>
      <c r="F88" s="62"/>
      <c r="G88" s="7" t="s">
        <v>738</v>
      </c>
    </row>
    <row r="89" spans="1:7">
      <c r="A89" s="48" t="s">
        <v>779</v>
      </c>
      <c r="B89" s="59">
        <v>42156</v>
      </c>
      <c r="C89" s="48" t="s">
        <v>780</v>
      </c>
      <c r="D89" s="74">
        <v>27421</v>
      </c>
      <c r="E89" s="82">
        <v>10961</v>
      </c>
      <c r="F89" s="50"/>
      <c r="G89" s="48" t="s">
        <v>738</v>
      </c>
    </row>
    <row r="90" spans="1:7">
      <c r="A90" s="32" t="s">
        <v>781</v>
      </c>
      <c r="B90" s="71">
        <v>42159</v>
      </c>
      <c r="C90" s="32" t="s">
        <v>782</v>
      </c>
      <c r="D90" s="76">
        <v>27464</v>
      </c>
      <c r="E90" s="77">
        <v>2965.8</v>
      </c>
      <c r="F90" s="62"/>
      <c r="G90" s="32" t="s">
        <v>738</v>
      </c>
    </row>
    <row r="91" spans="1:7">
      <c r="A91" s="32" t="s">
        <v>783</v>
      </c>
      <c r="B91" s="71">
        <v>42159</v>
      </c>
      <c r="C91" s="32" t="s">
        <v>782</v>
      </c>
      <c r="D91" s="76">
        <v>27465</v>
      </c>
      <c r="E91" s="77">
        <v>834.2</v>
      </c>
      <c r="F91" s="62"/>
      <c r="G91" s="32" t="s">
        <v>738</v>
      </c>
    </row>
    <row r="92" spans="1:7">
      <c r="A92" s="32" t="s">
        <v>784</v>
      </c>
      <c r="B92" s="71">
        <v>42182</v>
      </c>
      <c r="C92" s="32" t="s">
        <v>785</v>
      </c>
      <c r="D92" s="76">
        <v>27720</v>
      </c>
      <c r="E92" s="77">
        <v>8537</v>
      </c>
      <c r="F92" s="50"/>
      <c r="G92" s="32" t="s">
        <v>738</v>
      </c>
    </row>
    <row r="93" spans="1:7">
      <c r="A93" s="32" t="s">
        <v>786</v>
      </c>
      <c r="B93" s="71">
        <v>42184</v>
      </c>
      <c r="C93" s="32" t="s">
        <v>787</v>
      </c>
      <c r="D93" s="76">
        <v>27766</v>
      </c>
      <c r="E93" s="92">
        <v>10961</v>
      </c>
      <c r="F93" s="50"/>
      <c r="G93" s="32" t="s">
        <v>738</v>
      </c>
    </row>
    <row r="94" spans="1:7">
      <c r="A94" s="32" t="s">
        <v>788</v>
      </c>
      <c r="B94" s="71">
        <v>42192</v>
      </c>
      <c r="C94" s="32" t="s">
        <v>789</v>
      </c>
      <c r="D94" s="72">
        <v>27959</v>
      </c>
      <c r="E94" s="49">
        <v>10452.01</v>
      </c>
      <c r="F94" s="50"/>
      <c r="G94" s="32" t="s">
        <v>738</v>
      </c>
    </row>
    <row r="95" spans="1:7">
      <c r="A95" s="32" t="s">
        <v>793</v>
      </c>
      <c r="B95" s="71">
        <v>42210</v>
      </c>
      <c r="C95" s="32" t="s">
        <v>794</v>
      </c>
      <c r="D95" s="72">
        <v>28148</v>
      </c>
      <c r="E95" s="33">
        <v>8120</v>
      </c>
      <c r="F95" s="50"/>
      <c r="G95" s="32" t="s">
        <v>738</v>
      </c>
    </row>
    <row r="96" spans="1:7">
      <c r="A96" s="32" t="s">
        <v>795</v>
      </c>
      <c r="B96" s="71">
        <v>42220</v>
      </c>
      <c r="C96" s="32" t="s">
        <v>796</v>
      </c>
      <c r="D96" s="80">
        <v>28331</v>
      </c>
      <c r="E96" s="33">
        <v>8120</v>
      </c>
      <c r="F96" s="50"/>
      <c r="G96" s="32" t="s">
        <v>738</v>
      </c>
    </row>
    <row r="97" spans="1:7">
      <c r="A97" s="32" t="s">
        <v>802</v>
      </c>
      <c r="B97" s="71">
        <v>42245</v>
      </c>
      <c r="C97" s="32" t="s">
        <v>803</v>
      </c>
      <c r="D97" s="72">
        <v>28676</v>
      </c>
      <c r="E97" s="33">
        <v>8120</v>
      </c>
      <c r="F97" s="50"/>
      <c r="G97" s="32" t="s">
        <v>738</v>
      </c>
    </row>
    <row r="98" spans="1:7">
      <c r="A98" s="32" t="s">
        <v>804</v>
      </c>
      <c r="B98" s="71">
        <v>42245</v>
      </c>
      <c r="C98" s="32" t="s">
        <v>805</v>
      </c>
      <c r="D98" s="72">
        <v>28679</v>
      </c>
      <c r="E98" s="33">
        <v>14152.12</v>
      </c>
      <c r="F98" s="50"/>
      <c r="G98" s="32" t="s">
        <v>738</v>
      </c>
    </row>
    <row r="99" spans="1:7">
      <c r="A99" s="32" t="s">
        <v>813</v>
      </c>
      <c r="B99" s="71">
        <v>42256</v>
      </c>
      <c r="C99" s="32" t="s">
        <v>814</v>
      </c>
      <c r="D99" s="72">
        <v>28856</v>
      </c>
      <c r="E99" s="14">
        <v>10000</v>
      </c>
      <c r="F99" s="79"/>
      <c r="G99" s="32" t="s">
        <v>738</v>
      </c>
    </row>
    <row r="100" spans="1:7">
      <c r="A100" s="32" t="s">
        <v>818</v>
      </c>
      <c r="B100" s="71">
        <v>42270</v>
      </c>
      <c r="C100" s="32" t="s">
        <v>819</v>
      </c>
      <c r="D100" s="72">
        <v>29043</v>
      </c>
      <c r="E100" s="14">
        <v>10961</v>
      </c>
      <c r="F100" s="79"/>
      <c r="G100" s="32" t="s">
        <v>738</v>
      </c>
    </row>
    <row r="101" spans="1:7">
      <c r="A101" s="32" t="s">
        <v>820</v>
      </c>
      <c r="B101" s="71">
        <v>42270</v>
      </c>
      <c r="C101" s="32" t="s">
        <v>819</v>
      </c>
      <c r="D101" s="72">
        <v>29044</v>
      </c>
      <c r="E101" s="14">
        <v>5800</v>
      </c>
      <c r="F101" s="79"/>
      <c r="G101" s="32" t="s">
        <v>738</v>
      </c>
    </row>
    <row r="102" spans="1:7">
      <c r="A102" s="32" t="s">
        <v>821</v>
      </c>
      <c r="B102" s="71">
        <v>42270</v>
      </c>
      <c r="C102" s="32" t="s">
        <v>822</v>
      </c>
      <c r="D102" s="72">
        <v>29060</v>
      </c>
      <c r="E102" s="14">
        <v>5000</v>
      </c>
      <c r="F102" s="79"/>
      <c r="G102" s="32" t="s">
        <v>738</v>
      </c>
    </row>
    <row r="103" spans="1:7">
      <c r="A103" s="32" t="s">
        <v>823</v>
      </c>
      <c r="B103" s="71">
        <v>42271</v>
      </c>
      <c r="C103" s="32" t="s">
        <v>824</v>
      </c>
      <c r="D103" s="72">
        <v>29072</v>
      </c>
      <c r="E103" s="14">
        <v>8120</v>
      </c>
      <c r="F103" s="79"/>
      <c r="G103" s="32" t="s">
        <v>738</v>
      </c>
    </row>
    <row r="104" spans="1:7">
      <c r="A104" s="32" t="s">
        <v>825</v>
      </c>
      <c r="B104" s="71">
        <v>42275</v>
      </c>
      <c r="C104" s="32" t="s">
        <v>826</v>
      </c>
      <c r="D104" s="72">
        <v>29105</v>
      </c>
      <c r="E104" s="32">
        <v>250</v>
      </c>
      <c r="F104" s="50"/>
      <c r="G104" s="32" t="s">
        <v>738</v>
      </c>
    </row>
    <row r="105" spans="1:7">
      <c r="A105" s="32" t="s">
        <v>830</v>
      </c>
      <c r="B105" s="71">
        <v>42286</v>
      </c>
      <c r="C105" s="32" t="s">
        <v>831</v>
      </c>
      <c r="D105" s="72">
        <v>29336</v>
      </c>
      <c r="E105" s="14">
        <v>1000</v>
      </c>
      <c r="F105" s="50"/>
      <c r="G105" s="32" t="s">
        <v>738</v>
      </c>
    </row>
    <row r="106" spans="1:7">
      <c r="A106" s="32" t="s">
        <v>834</v>
      </c>
      <c r="B106" s="71">
        <v>42296</v>
      </c>
      <c r="C106" s="32" t="s">
        <v>835</v>
      </c>
      <c r="D106" s="72">
        <v>29459</v>
      </c>
      <c r="E106" s="14">
        <v>4500</v>
      </c>
      <c r="F106" s="50"/>
      <c r="G106" s="32" t="s">
        <v>738</v>
      </c>
    </row>
    <row r="107" spans="1:7">
      <c r="A107" s="32" t="s">
        <v>838</v>
      </c>
      <c r="B107" s="71">
        <v>42304</v>
      </c>
      <c r="C107" s="32" t="s">
        <v>839</v>
      </c>
      <c r="D107" s="72">
        <v>29580</v>
      </c>
      <c r="E107" s="14">
        <v>4000</v>
      </c>
      <c r="F107" s="50"/>
      <c r="G107" s="32" t="s">
        <v>738</v>
      </c>
    </row>
    <row r="108" spans="1:7">
      <c r="A108" s="32" t="s">
        <v>736</v>
      </c>
      <c r="B108" s="71">
        <v>42312</v>
      </c>
      <c r="C108" s="32" t="s">
        <v>847</v>
      </c>
      <c r="D108" s="72">
        <v>29664</v>
      </c>
      <c r="E108" s="33">
        <v>10961</v>
      </c>
      <c r="F108" s="79"/>
      <c r="G108" s="32" t="s">
        <v>738</v>
      </c>
    </row>
    <row r="109" spans="1:7">
      <c r="A109" s="7" t="s">
        <v>848</v>
      </c>
      <c r="B109" s="68">
        <v>42314</v>
      </c>
      <c r="C109" s="7" t="s">
        <v>849</v>
      </c>
      <c r="D109" s="69">
        <v>29692</v>
      </c>
      <c r="E109" s="7">
        <v>2000</v>
      </c>
      <c r="F109" s="79"/>
      <c r="G109" s="7" t="s">
        <v>738</v>
      </c>
    </row>
    <row r="110" spans="1:7">
      <c r="A110" s="32" t="s">
        <v>850</v>
      </c>
      <c r="B110" s="71">
        <v>42315</v>
      </c>
      <c r="C110" s="32" t="s">
        <v>851</v>
      </c>
      <c r="D110" s="72">
        <v>29733</v>
      </c>
      <c r="E110" s="33">
        <v>1000</v>
      </c>
      <c r="F110" s="79"/>
      <c r="G110" s="32" t="s">
        <v>738</v>
      </c>
    </row>
    <row r="111" spans="1:7">
      <c r="A111" s="32" t="s">
        <v>852</v>
      </c>
      <c r="B111" s="71">
        <v>42320</v>
      </c>
      <c r="C111" s="32" t="s">
        <v>853</v>
      </c>
      <c r="D111" s="72">
        <v>29792</v>
      </c>
      <c r="E111" s="33">
        <v>10961</v>
      </c>
      <c r="F111" s="79"/>
      <c r="G111" s="32" t="s">
        <v>738</v>
      </c>
    </row>
    <row r="112" spans="1:7">
      <c r="A112" s="32" t="s">
        <v>856</v>
      </c>
      <c r="B112" s="71">
        <v>42321</v>
      </c>
      <c r="C112" s="32" t="s">
        <v>857</v>
      </c>
      <c r="D112" s="72">
        <v>29812</v>
      </c>
      <c r="E112" s="33">
        <v>7141.44</v>
      </c>
      <c r="F112" s="79"/>
      <c r="G112" s="32" t="s">
        <v>738</v>
      </c>
    </row>
    <row r="113" spans="1:7">
      <c r="A113" s="32" t="s">
        <v>861</v>
      </c>
      <c r="B113" s="71">
        <v>42321</v>
      </c>
      <c r="C113" s="32" t="s">
        <v>862</v>
      </c>
      <c r="D113" s="72">
        <v>29822</v>
      </c>
      <c r="E113" s="33">
        <v>50000</v>
      </c>
      <c r="F113" s="79"/>
      <c r="G113" s="32" t="s">
        <v>738</v>
      </c>
    </row>
    <row r="114" spans="1:7">
      <c r="A114" s="32" t="s">
        <v>863</v>
      </c>
      <c r="B114" s="71">
        <v>42324</v>
      </c>
      <c r="C114" s="32" t="s">
        <v>864</v>
      </c>
      <c r="D114" s="72">
        <v>29852</v>
      </c>
      <c r="E114" s="33">
        <v>2000</v>
      </c>
      <c r="F114" s="79"/>
      <c r="G114" s="32" t="s">
        <v>865</v>
      </c>
    </row>
    <row r="115" spans="1:7">
      <c r="A115" s="32" t="s">
        <v>743</v>
      </c>
      <c r="B115" s="71">
        <v>42327</v>
      </c>
      <c r="C115" s="32" t="s">
        <v>866</v>
      </c>
      <c r="D115" s="72">
        <v>29900</v>
      </c>
      <c r="E115" s="33">
        <v>45000</v>
      </c>
      <c r="F115" s="79"/>
      <c r="G115" s="32" t="s">
        <v>738</v>
      </c>
    </row>
    <row r="116" spans="1:7">
      <c r="A116" s="7" t="s">
        <v>869</v>
      </c>
      <c r="B116" s="68">
        <v>42329</v>
      </c>
      <c r="C116" s="7" t="s">
        <v>849</v>
      </c>
      <c r="D116" s="69">
        <v>29935</v>
      </c>
      <c r="E116" s="14">
        <v>50000</v>
      </c>
      <c r="F116" s="79">
        <v>6</v>
      </c>
      <c r="G116" s="7" t="s">
        <v>738</v>
      </c>
    </row>
    <row r="117" spans="1:7">
      <c r="A117" s="32" t="s">
        <v>874</v>
      </c>
      <c r="B117" s="71">
        <v>42334</v>
      </c>
      <c r="C117" s="32" t="s">
        <v>875</v>
      </c>
      <c r="D117" s="72">
        <v>30027</v>
      </c>
      <c r="E117" s="33">
        <v>200000</v>
      </c>
      <c r="F117" s="79"/>
      <c r="G117" s="32" t="s">
        <v>738</v>
      </c>
    </row>
    <row r="118" spans="1:7">
      <c r="A118" s="32" t="s">
        <v>884</v>
      </c>
      <c r="B118" s="71">
        <v>42339</v>
      </c>
      <c r="C118" s="32" t="s">
        <v>885</v>
      </c>
      <c r="D118" s="72">
        <v>30138</v>
      </c>
      <c r="E118" s="33">
        <v>50000</v>
      </c>
      <c r="F118" s="79"/>
      <c r="G118" s="32" t="s">
        <v>738</v>
      </c>
    </row>
    <row r="119" spans="1:7">
      <c r="A119" s="32" t="s">
        <v>889</v>
      </c>
      <c r="B119" s="71">
        <v>42342</v>
      </c>
      <c r="C119" s="32" t="s">
        <v>890</v>
      </c>
      <c r="D119" s="72">
        <v>30198</v>
      </c>
      <c r="E119" s="33">
        <v>2000</v>
      </c>
      <c r="F119" s="79"/>
      <c r="G119" s="32" t="s">
        <v>738</v>
      </c>
    </row>
    <row r="120" spans="1:7">
      <c r="A120" s="32" t="s">
        <v>891</v>
      </c>
      <c r="B120" s="71">
        <v>42348</v>
      </c>
      <c r="C120" s="32" t="s">
        <v>892</v>
      </c>
      <c r="D120" s="72">
        <v>30278</v>
      </c>
      <c r="E120" s="33">
        <v>2183.63</v>
      </c>
      <c r="F120" s="79"/>
      <c r="G120" s="32" t="s">
        <v>738</v>
      </c>
    </row>
    <row r="121" spans="1:7">
      <c r="A121" s="32" t="s">
        <v>893</v>
      </c>
      <c r="B121" s="71">
        <v>42348</v>
      </c>
      <c r="C121" s="32" t="s">
        <v>894</v>
      </c>
      <c r="D121" s="72">
        <v>30279</v>
      </c>
      <c r="E121" s="33">
        <v>5000</v>
      </c>
      <c r="F121" s="79"/>
      <c r="G121" s="32" t="s">
        <v>738</v>
      </c>
    </row>
    <row r="122" spans="1:7">
      <c r="A122" s="32" t="s">
        <v>897</v>
      </c>
      <c r="B122" s="71">
        <v>42352</v>
      </c>
      <c r="C122" s="32" t="s">
        <v>875</v>
      </c>
      <c r="D122" s="72">
        <v>30350</v>
      </c>
      <c r="E122" s="33">
        <v>200000</v>
      </c>
      <c r="F122" s="79"/>
      <c r="G122" s="32" t="s">
        <v>738</v>
      </c>
    </row>
    <row r="123" spans="1:7">
      <c r="A123" s="32" t="s">
        <v>900</v>
      </c>
      <c r="B123" s="71">
        <v>42356</v>
      </c>
      <c r="C123" s="32" t="s">
        <v>894</v>
      </c>
      <c r="D123" s="72">
        <v>30424</v>
      </c>
      <c r="E123" s="33">
        <v>15000</v>
      </c>
      <c r="F123" s="79"/>
      <c r="G123" s="32" t="s">
        <v>738</v>
      </c>
    </row>
    <row r="124" spans="1:7">
      <c r="A124" s="32" t="s">
        <v>912</v>
      </c>
      <c r="B124" s="71">
        <v>42361</v>
      </c>
      <c r="C124" s="32" t="s">
        <v>913</v>
      </c>
      <c r="D124" s="72">
        <v>30524</v>
      </c>
      <c r="E124" s="33">
        <v>10962</v>
      </c>
      <c r="F124" s="4"/>
      <c r="G124" s="32" t="s">
        <v>738</v>
      </c>
    </row>
    <row r="125" spans="1:7">
      <c r="A125" s="32" t="s">
        <v>919</v>
      </c>
      <c r="B125" s="71">
        <v>42366</v>
      </c>
      <c r="C125" s="32" t="s">
        <v>920</v>
      </c>
      <c r="D125" s="72">
        <v>30585</v>
      </c>
      <c r="E125" s="33">
        <v>3030.01</v>
      </c>
      <c r="F125" s="4"/>
      <c r="G125" s="32" t="s">
        <v>738</v>
      </c>
    </row>
    <row r="126" spans="1:7">
      <c r="A126" s="32" t="s">
        <v>921</v>
      </c>
      <c r="B126" s="71">
        <v>42366</v>
      </c>
      <c r="C126" s="32" t="s">
        <v>922</v>
      </c>
      <c r="D126" s="72">
        <v>30607</v>
      </c>
      <c r="E126" s="33">
        <v>10000</v>
      </c>
      <c r="F126" s="4"/>
      <c r="G126" s="32" t="s">
        <v>738</v>
      </c>
    </row>
    <row r="127" spans="1:7">
      <c r="A127" s="32" t="s">
        <v>924</v>
      </c>
      <c r="B127" s="71">
        <v>42368</v>
      </c>
      <c r="C127" s="32" t="s">
        <v>925</v>
      </c>
      <c r="D127" s="72">
        <v>30651</v>
      </c>
      <c r="E127" s="33">
        <v>8120</v>
      </c>
      <c r="F127" s="4"/>
      <c r="G127" s="32" t="s">
        <v>738</v>
      </c>
    </row>
    <row r="128" spans="1:7">
      <c r="A128" s="32" t="s">
        <v>928</v>
      </c>
      <c r="B128" s="71">
        <v>42369</v>
      </c>
      <c r="C128" s="32" t="s">
        <v>862</v>
      </c>
      <c r="D128" s="72">
        <v>30672</v>
      </c>
      <c r="E128" s="33">
        <v>100000</v>
      </c>
      <c r="F128" s="4"/>
      <c r="G128" s="32" t="s">
        <v>738</v>
      </c>
    </row>
    <row r="129" spans="1:7">
      <c r="A129" s="32" t="s">
        <v>931</v>
      </c>
      <c r="B129" s="71">
        <v>42369</v>
      </c>
      <c r="C129" s="32" t="s">
        <v>875</v>
      </c>
      <c r="D129" s="72">
        <v>30685</v>
      </c>
      <c r="E129" s="33">
        <v>52100</v>
      </c>
      <c r="F129" s="4"/>
      <c r="G129" s="32" t="s">
        <v>738</v>
      </c>
    </row>
    <row r="130" spans="1:7">
      <c r="A130" s="32" t="s">
        <v>944</v>
      </c>
      <c r="B130" s="71">
        <v>42392</v>
      </c>
      <c r="C130" s="32" t="s">
        <v>945</v>
      </c>
      <c r="D130" s="72">
        <v>31021</v>
      </c>
      <c r="E130" s="33">
        <v>10000</v>
      </c>
      <c r="F130" s="4"/>
      <c r="G130" s="32" t="s">
        <v>738</v>
      </c>
    </row>
    <row r="131" spans="1:7">
      <c r="A131" s="32" t="s">
        <v>948</v>
      </c>
      <c r="B131" s="71">
        <v>42396</v>
      </c>
      <c r="C131" s="32" t="s">
        <v>949</v>
      </c>
      <c r="D131" s="72">
        <v>31072</v>
      </c>
      <c r="E131" s="33">
        <v>20000</v>
      </c>
      <c r="F131" s="4">
        <v>4</v>
      </c>
      <c r="G131" s="32" t="s">
        <v>738</v>
      </c>
    </row>
    <row r="132" spans="1:7">
      <c r="A132" s="32" t="s">
        <v>950</v>
      </c>
      <c r="B132" s="71">
        <v>42397</v>
      </c>
      <c r="C132" s="32" t="s">
        <v>951</v>
      </c>
      <c r="D132" s="72">
        <v>31102</v>
      </c>
      <c r="E132" s="33">
        <v>5000</v>
      </c>
      <c r="F132" s="81"/>
      <c r="G132" s="32" t="s">
        <v>738</v>
      </c>
    </row>
    <row r="133" spans="1:7">
      <c r="A133" s="32" t="s">
        <v>955</v>
      </c>
      <c r="B133" s="71">
        <v>42399</v>
      </c>
      <c r="C133" s="32" t="s">
        <v>956</v>
      </c>
      <c r="D133" s="72">
        <v>31134</v>
      </c>
      <c r="E133" s="33">
        <v>20000</v>
      </c>
      <c r="F133" s="81"/>
      <c r="G133" s="32" t="s">
        <v>738</v>
      </c>
    </row>
    <row r="134" spans="1:7">
      <c r="A134" s="32" t="s">
        <v>961</v>
      </c>
      <c r="B134" s="71">
        <v>42402</v>
      </c>
      <c r="C134" s="32" t="s">
        <v>962</v>
      </c>
      <c r="D134" s="72">
        <v>31191</v>
      </c>
      <c r="E134" s="32">
        <v>8</v>
      </c>
      <c r="F134" s="81"/>
      <c r="G134" s="32" t="s">
        <v>865</v>
      </c>
    </row>
    <row r="135" spans="1:7">
      <c r="A135" s="32" t="s">
        <v>963</v>
      </c>
      <c r="B135" s="71">
        <v>42404</v>
      </c>
      <c r="C135" s="32" t="s">
        <v>964</v>
      </c>
      <c r="D135" s="72">
        <v>31215</v>
      </c>
      <c r="E135" s="33">
        <v>5000</v>
      </c>
      <c r="F135" s="81"/>
      <c r="G135" s="32" t="s">
        <v>738</v>
      </c>
    </row>
    <row r="136" spans="1:7">
      <c r="A136" s="32" t="s">
        <v>965</v>
      </c>
      <c r="B136" s="71">
        <v>42404</v>
      </c>
      <c r="C136" s="32" t="s">
        <v>966</v>
      </c>
      <c r="D136" s="72">
        <v>31225</v>
      </c>
      <c r="E136" s="33">
        <v>3000</v>
      </c>
      <c r="F136" s="81"/>
      <c r="G136" s="32" t="s">
        <v>738</v>
      </c>
    </row>
    <row r="137" spans="1:7">
      <c r="A137" s="32" t="s">
        <v>967</v>
      </c>
      <c r="B137" s="71">
        <v>42410</v>
      </c>
      <c r="C137" s="32" t="s">
        <v>968</v>
      </c>
      <c r="D137" s="72">
        <v>31288</v>
      </c>
      <c r="E137" s="33">
        <v>200000</v>
      </c>
      <c r="F137" s="81"/>
      <c r="G137" s="32" t="s">
        <v>738</v>
      </c>
    </row>
    <row r="138" spans="1:7">
      <c r="A138" s="32" t="s">
        <v>969</v>
      </c>
      <c r="B138" s="71">
        <v>42410</v>
      </c>
      <c r="C138" s="32" t="s">
        <v>968</v>
      </c>
      <c r="D138" s="72">
        <v>31289</v>
      </c>
      <c r="E138" s="33">
        <v>11000</v>
      </c>
      <c r="F138" s="81"/>
      <c r="G138" s="32" t="s">
        <v>738</v>
      </c>
    </row>
    <row r="139" spans="1:7">
      <c r="A139" s="32" t="s">
        <v>970</v>
      </c>
      <c r="B139" s="71">
        <v>42412</v>
      </c>
      <c r="C139" s="32" t="s">
        <v>971</v>
      </c>
      <c r="D139" s="72">
        <v>31334</v>
      </c>
      <c r="E139" s="33">
        <v>10000</v>
      </c>
      <c r="F139" s="81"/>
      <c r="G139" s="32" t="s">
        <v>738</v>
      </c>
    </row>
    <row r="140" spans="1:7">
      <c r="A140" s="32" t="s">
        <v>978</v>
      </c>
      <c r="B140" s="71">
        <v>42425</v>
      </c>
      <c r="C140" s="32" t="s">
        <v>979</v>
      </c>
      <c r="D140" s="72">
        <v>31521</v>
      </c>
      <c r="E140" s="33">
        <v>20000</v>
      </c>
      <c r="F140" s="81"/>
      <c r="G140" s="32" t="s">
        <v>738</v>
      </c>
    </row>
    <row r="141" spans="1:7">
      <c r="A141" s="32" t="s">
        <v>878</v>
      </c>
      <c r="B141" s="71">
        <v>42427</v>
      </c>
      <c r="C141" s="32" t="s">
        <v>982</v>
      </c>
      <c r="D141" s="72">
        <v>31553</v>
      </c>
      <c r="E141" s="33">
        <v>20000</v>
      </c>
      <c r="F141" s="81"/>
      <c r="G141" s="32" t="s">
        <v>738</v>
      </c>
    </row>
    <row r="142" spans="1:7">
      <c r="A142" s="32" t="s">
        <v>989</v>
      </c>
      <c r="B142" s="71">
        <v>42429</v>
      </c>
      <c r="C142" s="32" t="s">
        <v>990</v>
      </c>
      <c r="D142" s="72">
        <v>31598</v>
      </c>
      <c r="E142" s="33">
        <v>1000</v>
      </c>
      <c r="F142" s="81"/>
      <c r="G142" s="32" t="s">
        <v>738</v>
      </c>
    </row>
    <row r="143" spans="1:7">
      <c r="A143" s="32" t="s">
        <v>993</v>
      </c>
      <c r="B143" s="71">
        <v>42430</v>
      </c>
      <c r="C143" s="32" t="s">
        <v>994</v>
      </c>
      <c r="D143" s="72">
        <v>31622</v>
      </c>
      <c r="E143" s="33">
        <v>20000</v>
      </c>
      <c r="F143" s="81"/>
      <c r="G143" s="32" t="s">
        <v>738</v>
      </c>
    </row>
    <row r="144" spans="1:7">
      <c r="A144" s="32" t="s">
        <v>995</v>
      </c>
      <c r="B144" s="71">
        <v>42430</v>
      </c>
      <c r="C144" s="32" t="s">
        <v>996</v>
      </c>
      <c r="D144" s="72">
        <v>31623</v>
      </c>
      <c r="E144" s="33">
        <v>50000</v>
      </c>
      <c r="F144" s="81"/>
      <c r="G144" s="32" t="s">
        <v>738</v>
      </c>
    </row>
    <row r="145" spans="1:7">
      <c r="A145" s="32" t="s">
        <v>997</v>
      </c>
      <c r="B145" s="71">
        <v>42433</v>
      </c>
      <c r="C145" s="32" t="s">
        <v>998</v>
      </c>
      <c r="D145" s="72">
        <v>31665</v>
      </c>
      <c r="E145" s="33">
        <v>15000</v>
      </c>
      <c r="F145" s="81"/>
      <c r="G145" s="32" t="s">
        <v>738</v>
      </c>
    </row>
    <row r="146" spans="1:7">
      <c r="A146" s="32" t="s">
        <v>999</v>
      </c>
      <c r="B146" s="71">
        <v>42434</v>
      </c>
      <c r="C146" s="32" t="s">
        <v>1000</v>
      </c>
      <c r="D146" s="72">
        <v>31688</v>
      </c>
      <c r="E146" s="33">
        <v>10000</v>
      </c>
      <c r="F146" s="81"/>
      <c r="G146" s="32" t="s">
        <v>738</v>
      </c>
    </row>
    <row r="147" spans="1:7">
      <c r="A147" s="32" t="s">
        <v>1001</v>
      </c>
      <c r="B147" s="71">
        <v>42436</v>
      </c>
      <c r="C147" s="32" t="s">
        <v>1002</v>
      </c>
      <c r="D147" s="72">
        <v>31709</v>
      </c>
      <c r="E147" s="33">
        <v>5000</v>
      </c>
      <c r="F147" s="81">
        <v>7</v>
      </c>
      <c r="G147" s="32" t="s">
        <v>738</v>
      </c>
    </row>
    <row r="148" spans="1:7">
      <c r="A148" s="32" t="s">
        <v>1003</v>
      </c>
      <c r="B148" s="71">
        <v>42443</v>
      </c>
      <c r="C148" s="32" t="s">
        <v>1004</v>
      </c>
      <c r="D148" s="72">
        <v>31814</v>
      </c>
      <c r="E148" s="33">
        <v>10961</v>
      </c>
      <c r="F148" s="81"/>
      <c r="G148" s="32" t="s">
        <v>738</v>
      </c>
    </row>
    <row r="149" spans="1:7">
      <c r="A149" s="32" t="s">
        <v>1005</v>
      </c>
      <c r="B149" s="71">
        <v>42444</v>
      </c>
      <c r="C149" s="32" t="s">
        <v>1006</v>
      </c>
      <c r="D149" s="72">
        <v>31830</v>
      </c>
      <c r="E149" s="33">
        <v>5000</v>
      </c>
      <c r="F149" s="81"/>
      <c r="G149" s="32" t="s">
        <v>738</v>
      </c>
    </row>
    <row r="150" spans="1:7">
      <c r="A150" s="32" t="s">
        <v>1009</v>
      </c>
      <c r="B150" s="71">
        <v>42446</v>
      </c>
      <c r="C150" s="32" t="s">
        <v>1006</v>
      </c>
      <c r="D150" s="72">
        <v>31858</v>
      </c>
      <c r="E150" s="33">
        <v>15000</v>
      </c>
      <c r="F150" s="81"/>
      <c r="G150" s="32" t="s">
        <v>738</v>
      </c>
    </row>
    <row r="151" spans="1:7">
      <c r="A151" s="32" t="s">
        <v>1012</v>
      </c>
      <c r="B151" s="71">
        <v>42448</v>
      </c>
      <c r="C151" s="32" t="s">
        <v>1013</v>
      </c>
      <c r="D151" s="72">
        <v>31909</v>
      </c>
      <c r="E151" s="33">
        <v>14000</v>
      </c>
      <c r="F151" s="81"/>
      <c r="G151" s="32" t="s">
        <v>738</v>
      </c>
    </row>
    <row r="152" spans="1:7">
      <c r="A152" s="32" t="s">
        <v>739</v>
      </c>
      <c r="B152" s="71">
        <v>42452</v>
      </c>
      <c r="C152" s="32" t="s">
        <v>1014</v>
      </c>
      <c r="D152" s="72">
        <v>31941</v>
      </c>
      <c r="E152" s="33">
        <v>1000</v>
      </c>
      <c r="F152" s="81"/>
      <c r="G152" s="32" t="s">
        <v>738</v>
      </c>
    </row>
    <row r="153" spans="1:7">
      <c r="A153" s="32" t="s">
        <v>1017</v>
      </c>
      <c r="B153" s="71">
        <v>42458</v>
      </c>
      <c r="C153" s="32" t="s">
        <v>1018</v>
      </c>
      <c r="D153" s="72">
        <v>32016</v>
      </c>
      <c r="E153" s="33">
        <v>8537</v>
      </c>
      <c r="F153" s="81"/>
      <c r="G153" s="32" t="s">
        <v>738</v>
      </c>
    </row>
    <row r="154" spans="1:7">
      <c r="A154" s="32" t="s">
        <v>1027</v>
      </c>
      <c r="B154" s="71">
        <v>42430</v>
      </c>
      <c r="C154" s="32" t="s">
        <v>1028</v>
      </c>
      <c r="D154" s="72">
        <v>29189</v>
      </c>
      <c r="E154" s="33">
        <v>-248323.88</v>
      </c>
      <c r="F154" s="81"/>
      <c r="G154" s="32" t="s">
        <v>846</v>
      </c>
    </row>
    <row r="155" spans="1:7">
      <c r="A155" s="32" t="s">
        <v>795</v>
      </c>
      <c r="B155" s="71">
        <v>42462</v>
      </c>
      <c r="C155" s="32" t="s">
        <v>1029</v>
      </c>
      <c r="D155" s="72">
        <v>32139</v>
      </c>
      <c r="E155" s="33">
        <v>10961</v>
      </c>
      <c r="F155" s="81"/>
      <c r="G155" s="32" t="s">
        <v>738</v>
      </c>
    </row>
    <row r="156" spans="1:7">
      <c r="A156" s="32" t="s">
        <v>1030</v>
      </c>
      <c r="B156" s="71">
        <v>42462</v>
      </c>
      <c r="C156" s="32" t="s">
        <v>1031</v>
      </c>
      <c r="D156" s="72">
        <v>32140</v>
      </c>
      <c r="E156" s="33">
        <v>5000</v>
      </c>
      <c r="F156" s="81"/>
      <c r="G156" s="32" t="s">
        <v>738</v>
      </c>
    </row>
    <row r="157" spans="1:7">
      <c r="A157" s="32" t="s">
        <v>1032</v>
      </c>
      <c r="B157" s="71">
        <v>42472</v>
      </c>
      <c r="C157" s="32" t="s">
        <v>1033</v>
      </c>
      <c r="D157" s="72">
        <v>32261</v>
      </c>
      <c r="E157" s="33">
        <v>8537</v>
      </c>
      <c r="F157" s="81"/>
      <c r="G157" s="32" t="s">
        <v>738</v>
      </c>
    </row>
    <row r="158" spans="1:7">
      <c r="A158" s="32" t="s">
        <v>891</v>
      </c>
      <c r="B158" s="71">
        <v>42472</v>
      </c>
      <c r="C158" s="32" t="s">
        <v>1034</v>
      </c>
      <c r="D158" s="72">
        <v>32267</v>
      </c>
      <c r="E158" s="33">
        <v>8120</v>
      </c>
      <c r="F158" s="81"/>
      <c r="G158" s="32" t="s">
        <v>738</v>
      </c>
    </row>
    <row r="159" spans="1:7">
      <c r="A159" s="32" t="s">
        <v>1035</v>
      </c>
      <c r="B159" s="71">
        <v>42475</v>
      </c>
      <c r="C159" s="32" t="s">
        <v>1036</v>
      </c>
      <c r="D159" s="72">
        <v>32314</v>
      </c>
      <c r="E159" s="33">
        <v>1000</v>
      </c>
      <c r="F159" s="81"/>
      <c r="G159" s="32" t="s">
        <v>738</v>
      </c>
    </row>
    <row r="160" spans="1:7">
      <c r="A160" s="32" t="s">
        <v>1041</v>
      </c>
      <c r="B160" s="71">
        <v>42485</v>
      </c>
      <c r="C160" s="32" t="s">
        <v>1042</v>
      </c>
      <c r="D160" s="72">
        <v>32425</v>
      </c>
      <c r="E160" s="33">
        <v>8120</v>
      </c>
      <c r="F160" s="81"/>
      <c r="G160" s="32" t="s">
        <v>738</v>
      </c>
    </row>
    <row r="161" spans="1:7">
      <c r="A161" s="32" t="s">
        <v>1045</v>
      </c>
      <c r="B161" s="71">
        <v>42488</v>
      </c>
      <c r="C161" s="32" t="s">
        <v>1046</v>
      </c>
      <c r="D161" s="72">
        <v>32477</v>
      </c>
      <c r="E161" s="32">
        <v>500</v>
      </c>
      <c r="F161" s="81"/>
      <c r="G161" s="32" t="s">
        <v>738</v>
      </c>
    </row>
    <row r="162" spans="1:7">
      <c r="A162" s="32" t="s">
        <v>1047</v>
      </c>
      <c r="B162" s="71">
        <v>42490</v>
      </c>
      <c r="C162" s="32" t="s">
        <v>1048</v>
      </c>
      <c r="D162" s="72">
        <v>32531</v>
      </c>
      <c r="E162" s="33">
        <v>10961</v>
      </c>
      <c r="F162" s="81"/>
      <c r="G162" s="32" t="s">
        <v>738</v>
      </c>
    </row>
    <row r="163" spans="1:7">
      <c r="A163" s="32" t="s">
        <v>1049</v>
      </c>
      <c r="B163" s="71">
        <v>42490</v>
      </c>
      <c r="C163" s="32" t="s">
        <v>1050</v>
      </c>
      <c r="D163" s="72">
        <v>32539</v>
      </c>
      <c r="E163" s="33">
        <v>20000</v>
      </c>
      <c r="F163" s="81"/>
      <c r="G163" s="32" t="s">
        <v>738</v>
      </c>
    </row>
    <row r="164" spans="1:7">
      <c r="A164" s="32" t="s">
        <v>1095</v>
      </c>
      <c r="B164" s="71">
        <v>42493</v>
      </c>
      <c r="C164" s="32" t="s">
        <v>1096</v>
      </c>
      <c r="D164" s="72" t="s">
        <v>1097</v>
      </c>
      <c r="E164" s="32">
        <v>0</v>
      </c>
      <c r="F164" s="81"/>
      <c r="G164" s="32" t="s">
        <v>1098</v>
      </c>
    </row>
    <row r="165" spans="1:7">
      <c r="A165" s="32" t="s">
        <v>1099</v>
      </c>
      <c r="B165" s="71">
        <v>42492</v>
      </c>
      <c r="C165" s="32" t="s">
        <v>1046</v>
      </c>
      <c r="D165" s="72">
        <v>32578</v>
      </c>
      <c r="E165" s="33">
        <v>4500</v>
      </c>
      <c r="F165" s="81"/>
      <c r="G165" s="32" t="s">
        <v>738</v>
      </c>
    </row>
    <row r="166" spans="1:7">
      <c r="A166" s="32" t="s">
        <v>1100</v>
      </c>
      <c r="B166" s="71">
        <v>42494</v>
      </c>
      <c r="C166" s="32" t="s">
        <v>1101</v>
      </c>
      <c r="D166" s="72">
        <v>32623</v>
      </c>
      <c r="E166" s="33">
        <v>32200</v>
      </c>
      <c r="F166" s="81"/>
      <c r="G166" s="32" t="s">
        <v>738</v>
      </c>
    </row>
    <row r="167" spans="1:7">
      <c r="A167" s="32" t="s">
        <v>1102</v>
      </c>
      <c r="B167" s="71">
        <v>42498</v>
      </c>
      <c r="C167" s="32" t="s">
        <v>1103</v>
      </c>
      <c r="D167" s="72">
        <v>32672</v>
      </c>
      <c r="E167" s="33">
        <v>3000</v>
      </c>
      <c r="F167" s="81"/>
      <c r="G167" s="32" t="s">
        <v>738</v>
      </c>
    </row>
    <row r="168" spans="1:7">
      <c r="A168" s="32" t="s">
        <v>1104</v>
      </c>
      <c r="B168" s="71">
        <v>42498</v>
      </c>
      <c r="C168" s="32" t="s">
        <v>1105</v>
      </c>
      <c r="D168" s="72">
        <v>32674</v>
      </c>
      <c r="E168" s="33">
        <v>5000</v>
      </c>
      <c r="F168" s="81">
        <v>3</v>
      </c>
      <c r="G168" s="32" t="s">
        <v>738</v>
      </c>
    </row>
    <row r="169" spans="1:7">
      <c r="A169" s="32" t="s">
        <v>891</v>
      </c>
      <c r="B169" s="71">
        <v>42501</v>
      </c>
      <c r="C169" s="32" t="s">
        <v>1106</v>
      </c>
      <c r="D169" s="72">
        <v>32722</v>
      </c>
      <c r="E169" s="33">
        <v>20000</v>
      </c>
      <c r="F169" s="81">
        <v>2</v>
      </c>
      <c r="G169" s="32" t="s">
        <v>738</v>
      </c>
    </row>
    <row r="170" spans="1:7">
      <c r="A170" s="32" t="s">
        <v>1107</v>
      </c>
      <c r="B170" s="71">
        <v>42502</v>
      </c>
      <c r="C170" s="32" t="s">
        <v>1108</v>
      </c>
      <c r="D170" s="72">
        <v>32724</v>
      </c>
      <c r="E170" s="32">
        <v>500</v>
      </c>
      <c r="F170" s="81"/>
      <c r="G170" s="32" t="s">
        <v>738</v>
      </c>
    </row>
    <row r="171" spans="1:7">
      <c r="A171" s="32" t="s">
        <v>1109</v>
      </c>
      <c r="B171" s="71">
        <v>42502</v>
      </c>
      <c r="C171" s="32" t="s">
        <v>1110</v>
      </c>
      <c r="D171" s="72">
        <v>32738</v>
      </c>
      <c r="E171" s="33">
        <v>20000</v>
      </c>
      <c r="F171" s="81"/>
      <c r="G171" s="32" t="s">
        <v>738</v>
      </c>
    </row>
    <row r="172" spans="1:7">
      <c r="A172" s="32" t="s">
        <v>1111</v>
      </c>
      <c r="B172" s="71">
        <v>42509</v>
      </c>
      <c r="C172" s="32" t="s">
        <v>1112</v>
      </c>
      <c r="D172" s="72">
        <v>32828</v>
      </c>
      <c r="E172" s="33">
        <v>20000</v>
      </c>
      <c r="F172" s="81"/>
      <c r="G172" s="32" t="s">
        <v>738</v>
      </c>
    </row>
    <row r="173" spans="1:7">
      <c r="A173" s="32" t="s">
        <v>1113</v>
      </c>
      <c r="B173" s="71">
        <v>42513</v>
      </c>
      <c r="C173" s="32" t="s">
        <v>1114</v>
      </c>
      <c r="D173" s="72">
        <v>32907</v>
      </c>
      <c r="E173" s="33">
        <v>10000</v>
      </c>
      <c r="F173" s="81">
        <v>1</v>
      </c>
      <c r="G173" s="32" t="s">
        <v>738</v>
      </c>
    </row>
    <row r="174" spans="1:7">
      <c r="A174" s="32" t="s">
        <v>1115</v>
      </c>
      <c r="B174" s="71">
        <v>42513</v>
      </c>
      <c r="C174" s="32" t="s">
        <v>1116</v>
      </c>
      <c r="D174" s="72">
        <v>32909</v>
      </c>
      <c r="E174" s="33">
        <v>1500</v>
      </c>
      <c r="F174" s="81"/>
      <c r="G174" s="32" t="s">
        <v>865</v>
      </c>
    </row>
    <row r="175" spans="1:7">
      <c r="A175" s="32" t="s">
        <v>1117</v>
      </c>
      <c r="B175" s="71">
        <v>42513</v>
      </c>
      <c r="C175" s="32" t="s">
        <v>1118</v>
      </c>
      <c r="D175" s="72">
        <v>32918</v>
      </c>
      <c r="E175" s="32">
        <v>500</v>
      </c>
      <c r="F175" s="81"/>
      <c r="G175" s="32" t="s">
        <v>738</v>
      </c>
    </row>
    <row r="176" spans="1:7">
      <c r="A176" s="32" t="s">
        <v>1119</v>
      </c>
      <c r="B176" s="71">
        <v>42514</v>
      </c>
      <c r="C176" s="32" t="s">
        <v>1120</v>
      </c>
      <c r="D176" s="72">
        <v>32953</v>
      </c>
      <c r="E176" s="33">
        <v>5000</v>
      </c>
      <c r="F176" s="81"/>
      <c r="G176" s="32" t="s">
        <v>865</v>
      </c>
    </row>
    <row r="177" spans="1:7">
      <c r="A177" s="32" t="s">
        <v>1121</v>
      </c>
      <c r="B177" s="71">
        <v>42515</v>
      </c>
      <c r="C177" s="32" t="s">
        <v>1122</v>
      </c>
      <c r="D177" s="72">
        <v>32960</v>
      </c>
      <c r="E177" s="33">
        <v>1547</v>
      </c>
      <c r="F177" s="81"/>
      <c r="G177" s="32" t="s">
        <v>865</v>
      </c>
    </row>
    <row r="178" spans="1:7">
      <c r="A178" s="32" t="s">
        <v>1123</v>
      </c>
      <c r="B178" s="71">
        <v>42516</v>
      </c>
      <c r="C178" s="32" t="s">
        <v>1124</v>
      </c>
      <c r="D178" s="72">
        <v>32974</v>
      </c>
      <c r="E178" s="33">
        <v>1500</v>
      </c>
      <c r="F178" s="81"/>
      <c r="G178" s="32" t="s">
        <v>738</v>
      </c>
    </row>
    <row r="179" spans="1:7">
      <c r="A179" s="32" t="s">
        <v>1125</v>
      </c>
      <c r="B179" s="71">
        <v>42516</v>
      </c>
      <c r="C179" s="32" t="s">
        <v>1126</v>
      </c>
      <c r="D179" s="72">
        <v>32980</v>
      </c>
      <c r="E179" s="33">
        <v>4000</v>
      </c>
      <c r="F179" s="81"/>
      <c r="G179" s="32" t="s">
        <v>738</v>
      </c>
    </row>
    <row r="180" spans="1:7">
      <c r="A180" s="32" t="s">
        <v>1127</v>
      </c>
      <c r="B180" s="71">
        <v>42517</v>
      </c>
      <c r="C180" s="32" t="s">
        <v>1128</v>
      </c>
      <c r="D180" s="72">
        <v>32992</v>
      </c>
      <c r="E180" s="33">
        <v>20000</v>
      </c>
      <c r="F180" s="81"/>
      <c r="G180" s="32" t="s">
        <v>738</v>
      </c>
    </row>
    <row r="181" spans="1:7">
      <c r="A181" s="32" t="s">
        <v>1129</v>
      </c>
      <c r="B181" s="71">
        <v>42521</v>
      </c>
      <c r="C181" s="32" t="s">
        <v>1130</v>
      </c>
      <c r="D181" s="72">
        <v>33073</v>
      </c>
      <c r="E181" s="33">
        <v>5000</v>
      </c>
      <c r="F181" s="81"/>
      <c r="G181" s="32" t="s">
        <v>738</v>
      </c>
    </row>
    <row r="182" spans="1:7">
      <c r="A182" s="48"/>
      <c r="B182" s="48"/>
      <c r="C182" s="48"/>
      <c r="D182" s="48"/>
      <c r="E182" s="87"/>
      <c r="F182" s="88"/>
      <c r="G182" s="48"/>
    </row>
    <row r="183" spans="1:7">
      <c r="A183" s="48"/>
      <c r="B183" s="48"/>
      <c r="C183" s="48"/>
      <c r="D183" s="93" t="s">
        <v>176</v>
      </c>
      <c r="E183" s="89">
        <f>+SUM(E78:E181)</f>
        <v>1389282.62</v>
      </c>
      <c r="F183" s="88"/>
      <c r="G183" s="48"/>
    </row>
    <row r="184" spans="1:7">
      <c r="A184" s="48"/>
      <c r="B184" s="48"/>
      <c r="C184" s="48"/>
      <c r="D184" s="93" t="s">
        <v>991</v>
      </c>
      <c r="E184" s="89">
        <f>+[1]MAYO!$N$53</f>
        <v>-1330219.8700000003</v>
      </c>
      <c r="F184" s="88"/>
      <c r="G184" s="48"/>
    </row>
    <row r="185" spans="1:7">
      <c r="A185" s="48"/>
      <c r="B185" s="48"/>
      <c r="C185" s="48"/>
      <c r="D185" s="93" t="s">
        <v>992</v>
      </c>
      <c r="E185" s="89">
        <f>+E183+E184</f>
        <v>59062.749999999767</v>
      </c>
      <c r="F185" s="88"/>
      <c r="G185" s="48"/>
    </row>
  </sheetData>
  <sortState ref="A7:C75">
    <sortCondition ref="A7:A75"/>
  </sortState>
  <pageMargins left="0.70866141732283472" right="0.70866141732283472" top="0.74803149606299213" bottom="0.74803149606299213" header="0.31496062992125984" footer="0.31496062992125984"/>
  <pageSetup scale="76" fitToHeight="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86"/>
  <sheetViews>
    <sheetView topLeftCell="A61" workbookViewId="0">
      <selection activeCell="E68" sqref="E68"/>
    </sheetView>
  </sheetViews>
  <sheetFormatPr baseColWidth="10" defaultRowHeight="15"/>
  <cols>
    <col min="1" max="1" width="14.5703125" bestFit="1" customWidth="1"/>
    <col min="2" max="2" width="41" bestFit="1" customWidth="1"/>
    <col min="3" max="3" width="16.7109375" bestFit="1" customWidth="1"/>
    <col min="4" max="5" width="14.5703125" bestFit="1" customWidth="1"/>
    <col min="6" max="6" width="3.28515625" customWidth="1"/>
    <col min="7" max="7" width="12.42578125" bestFit="1" customWidth="1"/>
  </cols>
  <sheetData>
    <row r="2" spans="1:8">
      <c r="C2" s="39" t="s">
        <v>47</v>
      </c>
    </row>
    <row r="3" spans="1:8">
      <c r="C3" s="39" t="s">
        <v>432</v>
      </c>
    </row>
    <row r="4" spans="1:8">
      <c r="C4" s="39" t="s">
        <v>48</v>
      </c>
    </row>
    <row r="5" spans="1:8">
      <c r="C5" s="40">
        <v>42522</v>
      </c>
    </row>
    <row r="7" spans="1:8">
      <c r="A7" s="4" t="s">
        <v>43</v>
      </c>
      <c r="B7" s="4" t="s">
        <v>175</v>
      </c>
      <c r="C7" s="4" t="s">
        <v>45</v>
      </c>
    </row>
    <row r="8" spans="1:8">
      <c r="A8" s="32" t="s">
        <v>0</v>
      </c>
      <c r="B8" s="32" t="s">
        <v>644</v>
      </c>
      <c r="C8" s="33">
        <v>-63000</v>
      </c>
      <c r="D8" s="21"/>
      <c r="E8" s="19"/>
      <c r="H8" s="1"/>
    </row>
    <row r="9" spans="1:8">
      <c r="A9" s="32" t="s">
        <v>1</v>
      </c>
      <c r="B9" s="32" t="s">
        <v>109</v>
      </c>
      <c r="C9" s="33">
        <v>4371</v>
      </c>
      <c r="D9" s="21"/>
      <c r="E9" s="21"/>
      <c r="H9" s="1"/>
    </row>
    <row r="10" spans="1:8" s="32" customFormat="1">
      <c r="A10" s="32" t="s">
        <v>552</v>
      </c>
      <c r="B10" s="32" t="s">
        <v>553</v>
      </c>
      <c r="C10" s="33">
        <v>-20000</v>
      </c>
      <c r="D10" s="33"/>
      <c r="E10" s="33"/>
      <c r="H10" s="33"/>
    </row>
    <row r="11" spans="1:8" s="32" customFormat="1">
      <c r="A11" s="32" t="s">
        <v>556</v>
      </c>
      <c r="B11" s="32" t="s">
        <v>557</v>
      </c>
      <c r="C11" s="33">
        <v>-20000</v>
      </c>
      <c r="D11" s="33"/>
      <c r="E11" s="33"/>
      <c r="H11" s="33"/>
    </row>
    <row r="12" spans="1:8" s="32" customFormat="1">
      <c r="A12" s="32" t="s">
        <v>2</v>
      </c>
      <c r="B12" s="32" t="s">
        <v>354</v>
      </c>
      <c r="C12" s="33">
        <v>-5000</v>
      </c>
      <c r="D12" s="33"/>
      <c r="E12" s="33"/>
      <c r="H12" s="33"/>
    </row>
    <row r="13" spans="1:8">
      <c r="A13" s="32" t="s">
        <v>3</v>
      </c>
      <c r="B13" s="32" t="s">
        <v>645</v>
      </c>
      <c r="C13" s="33">
        <v>-3000</v>
      </c>
      <c r="D13" s="21"/>
      <c r="E13" s="21"/>
      <c r="H13" s="1"/>
    </row>
    <row r="14" spans="1:8">
      <c r="A14" s="32" t="s">
        <v>4</v>
      </c>
      <c r="B14" s="32" t="s">
        <v>646</v>
      </c>
      <c r="C14" s="33">
        <v>208000</v>
      </c>
      <c r="D14" s="21"/>
      <c r="E14" s="21"/>
      <c r="H14" s="1"/>
    </row>
    <row r="15" spans="1:8">
      <c r="A15" s="32" t="s">
        <v>5</v>
      </c>
      <c r="B15" s="32" t="s">
        <v>452</v>
      </c>
      <c r="C15" s="33">
        <v>-8537</v>
      </c>
      <c r="D15" s="21"/>
      <c r="E15" s="21"/>
      <c r="H15" s="1"/>
    </row>
    <row r="16" spans="1:8">
      <c r="A16" s="32" t="s">
        <v>488</v>
      </c>
      <c r="B16" s="32" t="s">
        <v>489</v>
      </c>
      <c r="C16" s="32">
        <v>-900</v>
      </c>
      <c r="D16" s="21"/>
      <c r="E16" s="21"/>
      <c r="H16" s="1"/>
    </row>
    <row r="17" spans="1:8">
      <c r="A17" s="32" t="s">
        <v>9</v>
      </c>
      <c r="B17" s="32" t="s">
        <v>115</v>
      </c>
      <c r="C17" s="33">
        <v>-1000</v>
      </c>
      <c r="D17" s="21"/>
      <c r="E17" s="21"/>
    </row>
    <row r="18" spans="1:8">
      <c r="A18" s="32" t="s">
        <v>10</v>
      </c>
      <c r="B18" s="32" t="s">
        <v>453</v>
      </c>
      <c r="C18" s="33">
        <v>-4800</v>
      </c>
      <c r="D18" s="20"/>
      <c r="E18" s="21"/>
      <c r="H18" s="1"/>
    </row>
    <row r="19" spans="1:8">
      <c r="A19" s="32" t="s">
        <v>1285</v>
      </c>
      <c r="B19" s="32" t="s">
        <v>1286</v>
      </c>
      <c r="C19" s="33">
        <v>-20000</v>
      </c>
      <c r="D19" s="21"/>
      <c r="E19" s="21"/>
      <c r="H19" s="1"/>
    </row>
    <row r="20" spans="1:8">
      <c r="A20" s="32" t="s">
        <v>11</v>
      </c>
      <c r="B20" s="32" t="s">
        <v>124</v>
      </c>
      <c r="C20" s="33">
        <v>-1000</v>
      </c>
      <c r="D20" s="20"/>
      <c r="E20" s="21"/>
    </row>
    <row r="21" spans="1:8">
      <c r="A21" s="32" t="s">
        <v>12</v>
      </c>
      <c r="B21" s="32" t="s">
        <v>189</v>
      </c>
      <c r="C21" s="33">
        <v>-1981.6</v>
      </c>
      <c r="D21" s="21"/>
      <c r="E21" s="21"/>
      <c r="H21" s="1"/>
    </row>
    <row r="22" spans="1:8">
      <c r="A22" s="32" t="s">
        <v>77</v>
      </c>
      <c r="B22" s="32" t="s">
        <v>138</v>
      </c>
      <c r="C22" s="32">
        <v>-977.57</v>
      </c>
      <c r="D22" s="21"/>
      <c r="E22" s="21"/>
      <c r="H22" s="1"/>
    </row>
    <row r="23" spans="1:8">
      <c r="A23" s="32" t="s">
        <v>13</v>
      </c>
      <c r="B23" s="32" t="s">
        <v>190</v>
      </c>
      <c r="C23" s="33">
        <v>-1000</v>
      </c>
      <c r="D23" s="21"/>
      <c r="E23" s="21"/>
      <c r="H23" s="1"/>
    </row>
    <row r="24" spans="1:8">
      <c r="A24" s="32" t="s">
        <v>1439</v>
      </c>
      <c r="B24" s="32" t="s">
        <v>1440</v>
      </c>
      <c r="C24" s="33">
        <v>6267.6</v>
      </c>
      <c r="D24" s="20"/>
      <c r="E24" s="21"/>
      <c r="H24" s="1"/>
    </row>
    <row r="25" spans="1:8">
      <c r="A25" s="32" t="s">
        <v>14</v>
      </c>
      <c r="B25" s="32" t="s">
        <v>253</v>
      </c>
      <c r="C25" s="33">
        <v>-5000</v>
      </c>
      <c r="D25" s="21"/>
      <c r="E25" s="21"/>
      <c r="H25" s="1"/>
    </row>
    <row r="26" spans="1:8">
      <c r="A26" s="32" t="s">
        <v>227</v>
      </c>
      <c r="B26" s="32" t="s">
        <v>228</v>
      </c>
      <c r="C26" s="32">
        <v>-581.5</v>
      </c>
      <c r="D26" s="21"/>
      <c r="E26" s="21"/>
      <c r="H26" s="1"/>
    </row>
    <row r="27" spans="1:8">
      <c r="A27" s="32" t="s">
        <v>302</v>
      </c>
      <c r="B27" s="32" t="s">
        <v>303</v>
      </c>
      <c r="C27" s="32">
        <v>-423.51</v>
      </c>
      <c r="D27" s="20"/>
      <c r="E27" s="21"/>
      <c r="H27" s="1"/>
    </row>
    <row r="28" spans="1:8">
      <c r="A28" s="32" t="s">
        <v>15</v>
      </c>
      <c r="B28" s="32" t="s">
        <v>304</v>
      </c>
      <c r="C28" s="33">
        <v>2971</v>
      </c>
      <c r="D28" s="20"/>
      <c r="E28" s="21"/>
      <c r="H28" s="1"/>
    </row>
    <row r="29" spans="1:8">
      <c r="A29" s="32" t="s">
        <v>16</v>
      </c>
      <c r="B29" s="32" t="s">
        <v>317</v>
      </c>
      <c r="C29" s="33">
        <v>-5139.33</v>
      </c>
      <c r="D29" s="21"/>
      <c r="E29" s="21"/>
    </row>
    <row r="30" spans="1:8">
      <c r="A30" s="32" t="s">
        <v>494</v>
      </c>
      <c r="B30" s="32" t="s">
        <v>501</v>
      </c>
      <c r="C30" s="33">
        <v>-1050</v>
      </c>
      <c r="D30" s="21"/>
      <c r="E30" s="21"/>
    </row>
    <row r="31" spans="1:8" s="16" customFormat="1">
      <c r="A31" s="32" t="s">
        <v>17</v>
      </c>
      <c r="B31" s="32" t="s">
        <v>363</v>
      </c>
      <c r="C31" s="32">
        <v>-404.14</v>
      </c>
      <c r="D31" s="21"/>
      <c r="E31" s="21"/>
    </row>
    <row r="32" spans="1:8" ht="15.75" customHeight="1">
      <c r="A32" s="32" t="s">
        <v>370</v>
      </c>
      <c r="B32" s="32" t="s">
        <v>371</v>
      </c>
      <c r="C32" s="32">
        <v>-818.58</v>
      </c>
      <c r="D32" s="20"/>
      <c r="E32" s="21"/>
    </row>
    <row r="33" spans="1:8" s="16" customFormat="1">
      <c r="A33" s="32" t="s">
        <v>18</v>
      </c>
      <c r="B33" s="32" t="s">
        <v>154</v>
      </c>
      <c r="C33" s="32">
        <v>352.55</v>
      </c>
      <c r="D33" s="20"/>
      <c r="E33" s="21"/>
    </row>
    <row r="34" spans="1:8" s="16" customFormat="1">
      <c r="A34" s="32" t="s">
        <v>19</v>
      </c>
      <c r="B34" s="32" t="s">
        <v>416</v>
      </c>
      <c r="C34" s="33">
        <v>7036.66</v>
      </c>
      <c r="D34" s="20"/>
      <c r="E34" s="21"/>
    </row>
    <row r="35" spans="1:8">
      <c r="A35" s="32" t="s">
        <v>417</v>
      </c>
      <c r="B35" s="32" t="s">
        <v>418</v>
      </c>
      <c r="C35" s="32">
        <v>-700</v>
      </c>
      <c r="D35" s="21"/>
      <c r="E35" s="21"/>
      <c r="H35" s="1"/>
    </row>
    <row r="36" spans="1:8" s="20" customFormat="1">
      <c r="A36" s="32" t="s">
        <v>20</v>
      </c>
      <c r="B36" s="32" t="s">
        <v>233</v>
      </c>
      <c r="C36" s="33">
        <v>375034.87</v>
      </c>
      <c r="D36" s="21"/>
      <c r="E36" s="21"/>
      <c r="H36" s="21"/>
    </row>
    <row r="37" spans="1:8">
      <c r="A37" s="32" t="s">
        <v>21</v>
      </c>
      <c r="B37" s="32" t="s">
        <v>419</v>
      </c>
      <c r="C37" s="33">
        <v>-2890.52</v>
      </c>
      <c r="D37" s="21"/>
      <c r="E37" s="21"/>
    </row>
    <row r="38" spans="1:8">
      <c r="A38" s="32" t="s">
        <v>420</v>
      </c>
      <c r="B38" s="32" t="s">
        <v>421</v>
      </c>
      <c r="C38" s="32">
        <v>301.2</v>
      </c>
      <c r="D38" s="21"/>
      <c r="E38" s="21"/>
    </row>
    <row r="39" spans="1:8">
      <c r="A39" s="32" t="s">
        <v>422</v>
      </c>
      <c r="B39" s="32" t="s">
        <v>423</v>
      </c>
      <c r="C39" s="32">
        <v>-327.84</v>
      </c>
      <c r="D39" s="20"/>
      <c r="E39" s="21"/>
    </row>
    <row r="40" spans="1:8">
      <c r="A40" s="32" t="s">
        <v>424</v>
      </c>
      <c r="B40" s="32" t="s">
        <v>425</v>
      </c>
      <c r="C40" s="32">
        <v>-786.24</v>
      </c>
      <c r="D40" s="20"/>
      <c r="E40" s="21"/>
    </row>
    <row r="41" spans="1:8">
      <c r="A41" s="32" t="s">
        <v>426</v>
      </c>
      <c r="B41" s="32" t="s">
        <v>427</v>
      </c>
      <c r="C41" s="32">
        <v>-139.91999999999999</v>
      </c>
      <c r="D41" s="20"/>
      <c r="E41" s="21"/>
    </row>
    <row r="42" spans="1:8">
      <c r="A42" s="32" t="s">
        <v>495</v>
      </c>
      <c r="B42" s="32" t="s">
        <v>496</v>
      </c>
      <c r="C42" s="33">
        <v>-2700</v>
      </c>
      <c r="D42" s="21"/>
      <c r="E42" s="21"/>
      <c r="H42" s="1"/>
    </row>
    <row r="43" spans="1:8">
      <c r="A43" s="32" t="s">
        <v>428</v>
      </c>
      <c r="B43" s="32" t="s">
        <v>429</v>
      </c>
      <c r="C43" s="32">
        <v>-175.67</v>
      </c>
      <c r="D43" s="23"/>
      <c r="E43" s="21"/>
      <c r="H43" s="1"/>
    </row>
    <row r="44" spans="1:8" s="17" customFormat="1">
      <c r="A44" s="32" t="s">
        <v>22</v>
      </c>
      <c r="B44" s="32" t="s">
        <v>430</v>
      </c>
      <c r="C44" s="33">
        <v>-12920</v>
      </c>
      <c r="D44" s="22"/>
      <c r="E44" s="21"/>
      <c r="H44" s="18"/>
    </row>
    <row r="45" spans="1:8">
      <c r="A45" s="32" t="s">
        <v>23</v>
      </c>
      <c r="B45" s="32" t="s">
        <v>647</v>
      </c>
      <c r="C45" s="33">
        <v>587550.94999999995</v>
      </c>
      <c r="D45" s="23"/>
      <c r="E45" s="21"/>
      <c r="G45" s="1"/>
    </row>
    <row r="46" spans="1:8">
      <c r="A46" s="32" t="s">
        <v>24</v>
      </c>
      <c r="B46" s="32" t="s">
        <v>648</v>
      </c>
      <c r="C46" s="33">
        <v>332800</v>
      </c>
      <c r="D46" s="23"/>
      <c r="E46" s="21"/>
      <c r="G46" s="1"/>
      <c r="H46" s="1"/>
    </row>
    <row r="47" spans="1:8">
      <c r="A47" s="32" t="s">
        <v>25</v>
      </c>
      <c r="B47" s="32" t="s">
        <v>165</v>
      </c>
      <c r="C47" s="33">
        <v>5000</v>
      </c>
      <c r="E47" s="21"/>
      <c r="G47" s="1"/>
      <c r="H47" s="1"/>
    </row>
    <row r="48" spans="1:8">
      <c r="A48" s="32" t="s">
        <v>26</v>
      </c>
      <c r="B48" s="32" t="s">
        <v>649</v>
      </c>
      <c r="C48" s="33">
        <v>405243.91</v>
      </c>
      <c r="D48" s="23"/>
      <c r="E48" s="21"/>
      <c r="G48" s="1"/>
    </row>
    <row r="49" spans="1:7">
      <c r="A49" s="32" t="s">
        <v>27</v>
      </c>
      <c r="B49" s="32" t="s">
        <v>650</v>
      </c>
      <c r="C49" s="33">
        <v>-70000</v>
      </c>
      <c r="D49" s="23"/>
      <c r="E49" s="21"/>
      <c r="G49" s="1"/>
    </row>
    <row r="50" spans="1:7">
      <c r="A50" s="32" t="s">
        <v>28</v>
      </c>
      <c r="B50" s="32" t="s">
        <v>651</v>
      </c>
      <c r="C50" s="33">
        <v>332800</v>
      </c>
      <c r="D50" s="23"/>
      <c r="E50" s="21"/>
      <c r="G50" s="1"/>
    </row>
    <row r="51" spans="1:7">
      <c r="A51" s="32" t="s">
        <v>29</v>
      </c>
      <c r="B51" s="32" t="s">
        <v>460</v>
      </c>
      <c r="C51" s="33">
        <v>-4999.3500000000004</v>
      </c>
      <c r="D51" s="23"/>
      <c r="E51" s="21"/>
      <c r="G51" s="1"/>
    </row>
    <row r="52" spans="1:7">
      <c r="A52" s="32" t="s">
        <v>30</v>
      </c>
      <c r="B52" s="32" t="s">
        <v>461</v>
      </c>
      <c r="C52" s="33">
        <v>296000</v>
      </c>
      <c r="D52" s="23"/>
      <c r="E52" s="21"/>
      <c r="G52" s="1"/>
    </row>
    <row r="53" spans="1:7">
      <c r="A53" s="32" t="s">
        <v>31</v>
      </c>
      <c r="B53" s="32" t="s">
        <v>167</v>
      </c>
      <c r="C53" s="33">
        <v>-4000</v>
      </c>
      <c r="D53" s="23"/>
      <c r="E53" s="21"/>
      <c r="G53" s="1"/>
    </row>
    <row r="54" spans="1:7">
      <c r="A54" s="32" t="s">
        <v>32</v>
      </c>
      <c r="B54" s="32" t="s">
        <v>652</v>
      </c>
      <c r="C54" s="33">
        <v>286700</v>
      </c>
      <c r="D54" s="23"/>
      <c r="E54" s="21"/>
      <c r="G54" s="1"/>
    </row>
    <row r="55" spans="1:7">
      <c r="A55" s="32" t="s">
        <v>33</v>
      </c>
      <c r="B55" s="32" t="s">
        <v>653</v>
      </c>
      <c r="C55" s="33">
        <v>200900</v>
      </c>
      <c r="D55" s="23"/>
      <c r="E55" s="21"/>
      <c r="G55" s="1"/>
    </row>
    <row r="56" spans="1:7">
      <c r="A56" s="32" t="s">
        <v>34</v>
      </c>
      <c r="B56" s="32" t="s">
        <v>654</v>
      </c>
      <c r="C56" s="33">
        <v>68183.69</v>
      </c>
      <c r="D56" s="23"/>
      <c r="E56" s="21"/>
      <c r="G56" s="1"/>
    </row>
    <row r="57" spans="1:7">
      <c r="A57" s="32" t="s">
        <v>35</v>
      </c>
      <c r="B57" s="32" t="s">
        <v>655</v>
      </c>
      <c r="C57" s="33">
        <v>566390</v>
      </c>
      <c r="D57" s="23"/>
      <c r="E57" s="21"/>
      <c r="G57" s="1"/>
    </row>
    <row r="58" spans="1:7">
      <c r="A58" s="32" t="s">
        <v>36</v>
      </c>
      <c r="B58" s="32" t="s">
        <v>656</v>
      </c>
      <c r="C58" s="33">
        <v>-231200</v>
      </c>
      <c r="D58" s="23"/>
      <c r="E58" s="21"/>
      <c r="G58" s="1"/>
    </row>
    <row r="59" spans="1:7">
      <c r="A59" s="32" t="s">
        <v>37</v>
      </c>
      <c r="B59" s="32" t="s">
        <v>657</v>
      </c>
      <c r="C59" s="33">
        <v>-60000</v>
      </c>
      <c r="D59" s="23"/>
      <c r="E59" s="21"/>
      <c r="G59" s="1"/>
    </row>
    <row r="60" spans="1:7">
      <c r="A60" s="32" t="s">
        <v>38</v>
      </c>
      <c r="B60" s="32" t="s">
        <v>658</v>
      </c>
      <c r="C60" s="33">
        <v>-566390</v>
      </c>
      <c r="D60" s="23"/>
      <c r="E60" s="21"/>
      <c r="G60" s="1"/>
    </row>
    <row r="61" spans="1:7">
      <c r="A61" s="32" t="s">
        <v>39</v>
      </c>
      <c r="B61" s="32" t="s">
        <v>659</v>
      </c>
      <c r="C61" s="33">
        <v>-20000</v>
      </c>
      <c r="D61" s="23"/>
      <c r="E61" s="21"/>
      <c r="G61" s="1"/>
    </row>
    <row r="62" spans="1:7">
      <c r="A62" s="32" t="s">
        <v>433</v>
      </c>
      <c r="B62" s="32" t="s">
        <v>660</v>
      </c>
      <c r="C62" s="33">
        <v>-110000</v>
      </c>
      <c r="D62" s="23"/>
      <c r="E62" s="21"/>
      <c r="G62" s="1"/>
    </row>
    <row r="63" spans="1:7">
      <c r="A63" s="32" t="s">
        <v>40</v>
      </c>
      <c r="B63" s="32" t="s">
        <v>171</v>
      </c>
      <c r="C63" s="33">
        <v>-248325.55</v>
      </c>
      <c r="D63" s="23"/>
      <c r="E63" s="21"/>
      <c r="G63" s="1"/>
    </row>
    <row r="64" spans="1:7">
      <c r="A64" s="32" t="s">
        <v>492</v>
      </c>
      <c r="B64" s="32" t="s">
        <v>493</v>
      </c>
      <c r="C64" s="33">
        <v>-10000</v>
      </c>
      <c r="D64" s="23"/>
      <c r="E64" s="21"/>
      <c r="G64" s="1"/>
    </row>
    <row r="65" spans="1:8">
      <c r="A65" s="32" t="s">
        <v>490</v>
      </c>
      <c r="B65" s="32" t="s">
        <v>491</v>
      </c>
      <c r="C65" s="33">
        <v>-20000</v>
      </c>
      <c r="D65" s="23"/>
      <c r="E65" s="21"/>
      <c r="G65" s="1"/>
    </row>
    <row r="66" spans="1:8">
      <c r="A66" s="32" t="s">
        <v>42</v>
      </c>
      <c r="B66" s="32" t="s">
        <v>172</v>
      </c>
      <c r="C66" s="33">
        <v>-1484219.87</v>
      </c>
    </row>
    <row r="67" spans="1:8">
      <c r="B67" s="44" t="s">
        <v>176</v>
      </c>
      <c r="C67" s="45">
        <f>+SUM(C8:C66)</f>
        <v>671515.23999999976</v>
      </c>
    </row>
    <row r="69" spans="1:8">
      <c r="A69" s="44" t="s">
        <v>42</v>
      </c>
    </row>
    <row r="70" spans="1:8">
      <c r="A70" s="48"/>
      <c r="B70" s="48"/>
      <c r="C70" s="48" t="s">
        <v>735</v>
      </c>
      <c r="D70" s="48"/>
      <c r="E70" s="49">
        <f>-82224.51</f>
        <v>-82224.509999999995</v>
      </c>
      <c r="F70" s="50"/>
      <c r="G70" s="48"/>
    </row>
    <row r="71" spans="1:8">
      <c r="A71" s="51" t="s">
        <v>736</v>
      </c>
      <c r="B71" s="52">
        <v>41764</v>
      </c>
      <c r="C71" s="51" t="s">
        <v>737</v>
      </c>
      <c r="D71" s="53">
        <v>23159</v>
      </c>
      <c r="E71" s="54">
        <v>2500</v>
      </c>
      <c r="F71" s="55"/>
      <c r="G71" s="56" t="s">
        <v>738</v>
      </c>
    </row>
    <row r="72" spans="1:8">
      <c r="A72" s="51" t="s">
        <v>739</v>
      </c>
      <c r="B72" s="52">
        <v>41790</v>
      </c>
      <c r="C72" s="51" t="s">
        <v>740</v>
      </c>
      <c r="D72" s="53">
        <v>23381</v>
      </c>
      <c r="E72" s="54">
        <v>2300</v>
      </c>
      <c r="F72" s="55"/>
      <c r="G72" s="56" t="s">
        <v>738</v>
      </c>
    </row>
    <row r="73" spans="1:8">
      <c r="A73" s="51" t="s">
        <v>741</v>
      </c>
      <c r="B73" s="52">
        <v>41790</v>
      </c>
      <c r="C73" s="51" t="s">
        <v>742</v>
      </c>
      <c r="D73" s="53">
        <v>23382</v>
      </c>
      <c r="E73" s="54">
        <v>9544</v>
      </c>
      <c r="F73" s="55"/>
      <c r="G73" s="56" t="s">
        <v>738</v>
      </c>
    </row>
    <row r="74" spans="1:8">
      <c r="A74" s="51" t="s">
        <v>743</v>
      </c>
      <c r="B74" s="57">
        <v>41841</v>
      </c>
      <c r="C74" s="51" t="s">
        <v>744</v>
      </c>
      <c r="D74" s="53">
        <v>23855</v>
      </c>
      <c r="E74" s="58">
        <v>10500</v>
      </c>
      <c r="F74" s="55"/>
      <c r="G74" s="56" t="s">
        <v>738</v>
      </c>
      <c r="H74" s="1"/>
    </row>
    <row r="75" spans="1:8">
      <c r="A75" s="64" t="s">
        <v>754</v>
      </c>
      <c r="B75" s="65">
        <v>41995</v>
      </c>
      <c r="C75" s="64" t="s">
        <v>755</v>
      </c>
      <c r="D75" s="66">
        <v>25509</v>
      </c>
      <c r="E75" s="61">
        <v>944.19</v>
      </c>
      <c r="F75" s="55"/>
      <c r="G75" s="63" t="s">
        <v>738</v>
      </c>
      <c r="H75" s="1"/>
    </row>
    <row r="76" spans="1:8">
      <c r="A76" s="64" t="s">
        <v>756</v>
      </c>
      <c r="B76" s="65">
        <v>41996</v>
      </c>
      <c r="C76" s="64" t="s">
        <v>757</v>
      </c>
      <c r="D76" s="66">
        <v>25553</v>
      </c>
      <c r="E76" s="61">
        <v>5000</v>
      </c>
      <c r="F76" s="62"/>
      <c r="G76" s="63" t="s">
        <v>738</v>
      </c>
    </row>
    <row r="77" spans="1:8">
      <c r="A77" s="64" t="s">
        <v>758</v>
      </c>
      <c r="B77" s="65">
        <v>42003</v>
      </c>
      <c r="C77" s="64" t="s">
        <v>759</v>
      </c>
      <c r="D77" s="66">
        <v>25638</v>
      </c>
      <c r="E77" s="61">
        <v>3000</v>
      </c>
      <c r="F77" s="62"/>
      <c r="G77" s="63" t="s">
        <v>738</v>
      </c>
    </row>
    <row r="78" spans="1:8">
      <c r="A78" s="64" t="s">
        <v>773</v>
      </c>
      <c r="B78" s="65">
        <v>42049</v>
      </c>
      <c r="C78" s="64" t="s">
        <v>774</v>
      </c>
      <c r="D78" s="67">
        <v>26205</v>
      </c>
      <c r="E78" s="61">
        <v>2000</v>
      </c>
      <c r="F78" s="62"/>
      <c r="G78" s="64" t="s">
        <v>738</v>
      </c>
    </row>
    <row r="79" spans="1:8">
      <c r="A79" s="32" t="s">
        <v>775</v>
      </c>
      <c r="B79" s="71">
        <v>42067</v>
      </c>
      <c r="C79" s="32" t="s">
        <v>776</v>
      </c>
      <c r="D79" s="72">
        <v>24202</v>
      </c>
      <c r="E79" s="49">
        <v>-3000</v>
      </c>
      <c r="F79" s="62"/>
      <c r="G79" s="32" t="s">
        <v>764</v>
      </c>
    </row>
    <row r="80" spans="1:8">
      <c r="A80" s="7" t="s">
        <v>777</v>
      </c>
      <c r="B80" s="68">
        <v>42503</v>
      </c>
      <c r="C80" s="7" t="s">
        <v>778</v>
      </c>
      <c r="D80" s="69">
        <v>24519</v>
      </c>
      <c r="E80" s="73">
        <v>9777.61</v>
      </c>
      <c r="F80" s="62"/>
      <c r="G80" s="7" t="s">
        <v>738</v>
      </c>
    </row>
    <row r="81" spans="1:7">
      <c r="A81" s="48" t="s">
        <v>779</v>
      </c>
      <c r="B81" s="59">
        <v>42156</v>
      </c>
      <c r="C81" s="48" t="s">
        <v>780</v>
      </c>
      <c r="D81" s="74">
        <v>27421</v>
      </c>
      <c r="E81" s="82">
        <v>10961</v>
      </c>
      <c r="F81" s="50"/>
      <c r="G81" s="48" t="s">
        <v>738</v>
      </c>
    </row>
    <row r="82" spans="1:7">
      <c r="A82" s="32" t="s">
        <v>781</v>
      </c>
      <c r="B82" s="71">
        <v>42159</v>
      </c>
      <c r="C82" s="32" t="s">
        <v>782</v>
      </c>
      <c r="D82" s="76">
        <v>27464</v>
      </c>
      <c r="E82" s="77">
        <v>2965.8</v>
      </c>
      <c r="F82" s="62"/>
      <c r="G82" s="32" t="s">
        <v>738</v>
      </c>
    </row>
    <row r="83" spans="1:7">
      <c r="A83" s="32" t="s">
        <v>783</v>
      </c>
      <c r="B83" s="71">
        <v>42159</v>
      </c>
      <c r="C83" s="32" t="s">
        <v>782</v>
      </c>
      <c r="D83" s="76">
        <v>27465</v>
      </c>
      <c r="E83" s="77">
        <v>834.2</v>
      </c>
      <c r="F83" s="62"/>
      <c r="G83" s="32" t="s">
        <v>738</v>
      </c>
    </row>
    <row r="84" spans="1:7">
      <c r="A84" s="32" t="s">
        <v>784</v>
      </c>
      <c r="B84" s="71">
        <v>42182</v>
      </c>
      <c r="C84" s="32" t="s">
        <v>785</v>
      </c>
      <c r="D84" s="76">
        <v>27720</v>
      </c>
      <c r="E84" s="77">
        <v>8537</v>
      </c>
      <c r="F84" s="50"/>
      <c r="G84" s="32" t="s">
        <v>738</v>
      </c>
    </row>
    <row r="85" spans="1:7">
      <c r="A85" s="32" t="s">
        <v>786</v>
      </c>
      <c r="B85" s="71">
        <v>42184</v>
      </c>
      <c r="C85" s="32" t="s">
        <v>787</v>
      </c>
      <c r="D85" s="76">
        <v>27766</v>
      </c>
      <c r="E85" s="92">
        <v>10961</v>
      </c>
      <c r="F85" s="50"/>
      <c r="G85" s="32" t="s">
        <v>738</v>
      </c>
    </row>
    <row r="86" spans="1:7">
      <c r="A86" s="32" t="s">
        <v>788</v>
      </c>
      <c r="B86" s="71">
        <v>42192</v>
      </c>
      <c r="C86" s="32" t="s">
        <v>789</v>
      </c>
      <c r="D86" s="72">
        <v>27959</v>
      </c>
      <c r="E86" s="49">
        <v>10452.01</v>
      </c>
      <c r="F86" s="50"/>
      <c r="G86" s="32" t="s">
        <v>738</v>
      </c>
    </row>
    <row r="87" spans="1:7">
      <c r="A87" s="32" t="s">
        <v>793</v>
      </c>
      <c r="B87" s="71">
        <v>42210</v>
      </c>
      <c r="C87" s="32" t="s">
        <v>794</v>
      </c>
      <c r="D87" s="72">
        <v>28148</v>
      </c>
      <c r="E87" s="33">
        <v>8120</v>
      </c>
      <c r="F87" s="50"/>
      <c r="G87" s="32" t="s">
        <v>738</v>
      </c>
    </row>
    <row r="88" spans="1:7">
      <c r="A88" s="32" t="s">
        <v>795</v>
      </c>
      <c r="B88" s="71">
        <v>42220</v>
      </c>
      <c r="C88" s="32" t="s">
        <v>796</v>
      </c>
      <c r="D88" s="80">
        <v>28331</v>
      </c>
      <c r="E88" s="33">
        <v>8120</v>
      </c>
      <c r="F88" s="50"/>
      <c r="G88" s="32" t="s">
        <v>738</v>
      </c>
    </row>
    <row r="89" spans="1:7">
      <c r="A89" s="32" t="s">
        <v>802</v>
      </c>
      <c r="B89" s="71">
        <v>42245</v>
      </c>
      <c r="C89" s="32" t="s">
        <v>803</v>
      </c>
      <c r="D89" s="72">
        <v>28676</v>
      </c>
      <c r="E89" s="33">
        <v>8120</v>
      </c>
      <c r="F89" s="50"/>
      <c r="G89" s="32" t="s">
        <v>738</v>
      </c>
    </row>
    <row r="90" spans="1:7">
      <c r="A90" s="32" t="s">
        <v>804</v>
      </c>
      <c r="B90" s="71">
        <v>42245</v>
      </c>
      <c r="C90" s="32" t="s">
        <v>805</v>
      </c>
      <c r="D90" s="72">
        <v>28679</v>
      </c>
      <c r="E90" s="33">
        <v>14152.12</v>
      </c>
      <c r="F90" s="50"/>
      <c r="G90" s="32" t="s">
        <v>738</v>
      </c>
    </row>
    <row r="91" spans="1:7">
      <c r="A91" s="32" t="s">
        <v>813</v>
      </c>
      <c r="B91" s="71">
        <v>42256</v>
      </c>
      <c r="C91" s="32" t="s">
        <v>814</v>
      </c>
      <c r="D91" s="72">
        <v>28856</v>
      </c>
      <c r="E91" s="14">
        <v>10000</v>
      </c>
      <c r="F91" s="79"/>
      <c r="G91" s="32" t="s">
        <v>738</v>
      </c>
    </row>
    <row r="92" spans="1:7">
      <c r="A92" s="32" t="s">
        <v>818</v>
      </c>
      <c r="B92" s="71">
        <v>42270</v>
      </c>
      <c r="C92" s="32" t="s">
        <v>819</v>
      </c>
      <c r="D92" s="72">
        <v>29043</v>
      </c>
      <c r="E92" s="14">
        <v>10961</v>
      </c>
      <c r="F92" s="79"/>
      <c r="G92" s="32" t="s">
        <v>738</v>
      </c>
    </row>
    <row r="93" spans="1:7">
      <c r="A93" s="32" t="s">
        <v>820</v>
      </c>
      <c r="B93" s="71">
        <v>42270</v>
      </c>
      <c r="C93" s="32" t="s">
        <v>819</v>
      </c>
      <c r="D93" s="72">
        <v>29044</v>
      </c>
      <c r="E93" s="14">
        <v>5800</v>
      </c>
      <c r="F93" s="79"/>
      <c r="G93" s="32" t="s">
        <v>738</v>
      </c>
    </row>
    <row r="94" spans="1:7">
      <c r="A94" s="32" t="s">
        <v>821</v>
      </c>
      <c r="B94" s="71">
        <v>42270</v>
      </c>
      <c r="C94" s="32" t="s">
        <v>822</v>
      </c>
      <c r="D94" s="72">
        <v>29060</v>
      </c>
      <c r="E94" s="14">
        <v>5000</v>
      </c>
      <c r="F94" s="79">
        <v>15</v>
      </c>
      <c r="G94" s="32" t="s">
        <v>738</v>
      </c>
    </row>
    <row r="95" spans="1:7">
      <c r="A95" s="32" t="s">
        <v>823</v>
      </c>
      <c r="B95" s="71">
        <v>42271</v>
      </c>
      <c r="C95" s="32" t="s">
        <v>824</v>
      </c>
      <c r="D95" s="72">
        <v>29072</v>
      </c>
      <c r="E95" s="14">
        <v>8120</v>
      </c>
      <c r="F95" s="79"/>
      <c r="G95" s="32" t="s">
        <v>738</v>
      </c>
    </row>
    <row r="96" spans="1:7">
      <c r="A96" s="32" t="s">
        <v>825</v>
      </c>
      <c r="B96" s="71">
        <v>42275</v>
      </c>
      <c r="C96" s="32" t="s">
        <v>826</v>
      </c>
      <c r="D96" s="72">
        <v>29105</v>
      </c>
      <c r="E96" s="32">
        <v>250</v>
      </c>
      <c r="F96" s="50"/>
      <c r="G96" s="32" t="s">
        <v>738</v>
      </c>
    </row>
    <row r="97" spans="1:7">
      <c r="A97" s="32" t="s">
        <v>830</v>
      </c>
      <c r="B97" s="71">
        <v>42286</v>
      </c>
      <c r="C97" s="32" t="s">
        <v>831</v>
      </c>
      <c r="D97" s="72">
        <v>29336</v>
      </c>
      <c r="E97" s="14">
        <v>1000</v>
      </c>
      <c r="F97" s="50"/>
      <c r="G97" s="32" t="s">
        <v>738</v>
      </c>
    </row>
    <row r="98" spans="1:7">
      <c r="A98" s="32" t="s">
        <v>834</v>
      </c>
      <c r="B98" s="71">
        <v>42296</v>
      </c>
      <c r="C98" s="32" t="s">
        <v>835</v>
      </c>
      <c r="D98" s="72">
        <v>29459</v>
      </c>
      <c r="E98" s="14">
        <v>4500</v>
      </c>
      <c r="F98" s="50"/>
      <c r="G98" s="32" t="s">
        <v>738</v>
      </c>
    </row>
    <row r="99" spans="1:7">
      <c r="A99" s="32" t="s">
        <v>838</v>
      </c>
      <c r="B99" s="71">
        <v>42304</v>
      </c>
      <c r="C99" s="32" t="s">
        <v>839</v>
      </c>
      <c r="D99" s="72">
        <v>29580</v>
      </c>
      <c r="E99" s="14">
        <v>4000</v>
      </c>
      <c r="F99" s="50"/>
      <c r="G99" s="32" t="s">
        <v>738</v>
      </c>
    </row>
    <row r="100" spans="1:7">
      <c r="A100" s="32" t="s">
        <v>736</v>
      </c>
      <c r="B100" s="71">
        <v>42312</v>
      </c>
      <c r="C100" s="32" t="s">
        <v>847</v>
      </c>
      <c r="D100" s="72">
        <v>29664</v>
      </c>
      <c r="E100" s="33">
        <v>10961</v>
      </c>
      <c r="F100" s="79"/>
      <c r="G100" s="32" t="s">
        <v>738</v>
      </c>
    </row>
    <row r="101" spans="1:7">
      <c r="A101" s="7" t="s">
        <v>848</v>
      </c>
      <c r="B101" s="68">
        <v>42314</v>
      </c>
      <c r="C101" s="7" t="s">
        <v>849</v>
      </c>
      <c r="D101" s="69">
        <v>29692</v>
      </c>
      <c r="E101" s="7">
        <v>2000</v>
      </c>
      <c r="F101" s="79"/>
      <c r="G101" s="7" t="s">
        <v>738</v>
      </c>
    </row>
    <row r="102" spans="1:7">
      <c r="A102" s="32" t="s">
        <v>850</v>
      </c>
      <c r="B102" s="71">
        <v>42315</v>
      </c>
      <c r="C102" s="32" t="s">
        <v>851</v>
      </c>
      <c r="D102" s="72">
        <v>29733</v>
      </c>
      <c r="E102" s="33">
        <v>1000</v>
      </c>
      <c r="F102" s="79"/>
      <c r="G102" s="32" t="s">
        <v>738</v>
      </c>
    </row>
    <row r="103" spans="1:7">
      <c r="A103" s="32" t="s">
        <v>852</v>
      </c>
      <c r="B103" s="71">
        <v>42320</v>
      </c>
      <c r="C103" s="32" t="s">
        <v>853</v>
      </c>
      <c r="D103" s="72">
        <v>29792</v>
      </c>
      <c r="E103" s="33">
        <v>10961</v>
      </c>
      <c r="F103" s="79"/>
      <c r="G103" s="32" t="s">
        <v>738</v>
      </c>
    </row>
    <row r="104" spans="1:7">
      <c r="A104" s="32" t="s">
        <v>856</v>
      </c>
      <c r="B104" s="71">
        <v>42321</v>
      </c>
      <c r="C104" s="32" t="s">
        <v>857</v>
      </c>
      <c r="D104" s="72">
        <v>29812</v>
      </c>
      <c r="E104" s="33">
        <v>7141.44</v>
      </c>
      <c r="F104" s="79"/>
      <c r="G104" s="32" t="s">
        <v>738</v>
      </c>
    </row>
    <row r="105" spans="1:7">
      <c r="A105" s="32" t="s">
        <v>861</v>
      </c>
      <c r="B105" s="71">
        <v>42321</v>
      </c>
      <c r="C105" s="32" t="s">
        <v>862</v>
      </c>
      <c r="D105" s="72">
        <v>29822</v>
      </c>
      <c r="E105" s="33">
        <v>50000</v>
      </c>
      <c r="F105" s="79">
        <v>11</v>
      </c>
      <c r="G105" s="32" t="s">
        <v>738</v>
      </c>
    </row>
    <row r="106" spans="1:7">
      <c r="A106" s="32" t="s">
        <v>863</v>
      </c>
      <c r="B106" s="71">
        <v>42324</v>
      </c>
      <c r="C106" s="32" t="s">
        <v>864</v>
      </c>
      <c r="D106" s="72">
        <v>29852</v>
      </c>
      <c r="E106" s="33">
        <v>2000</v>
      </c>
      <c r="F106" s="79"/>
      <c r="G106" s="32" t="s">
        <v>865</v>
      </c>
    </row>
    <row r="107" spans="1:7">
      <c r="A107" s="32" t="s">
        <v>743</v>
      </c>
      <c r="B107" s="71">
        <v>42327</v>
      </c>
      <c r="C107" s="32" t="s">
        <v>866</v>
      </c>
      <c r="D107" s="72">
        <v>29900</v>
      </c>
      <c r="E107" s="33">
        <v>45000</v>
      </c>
      <c r="F107" s="79">
        <v>12</v>
      </c>
      <c r="G107" s="32" t="s">
        <v>738</v>
      </c>
    </row>
    <row r="108" spans="1:7">
      <c r="A108" s="32" t="s">
        <v>874</v>
      </c>
      <c r="B108" s="71">
        <v>42334</v>
      </c>
      <c r="C108" s="32" t="s">
        <v>875</v>
      </c>
      <c r="D108" s="72">
        <v>30027</v>
      </c>
      <c r="E108" s="33">
        <v>200000</v>
      </c>
      <c r="F108" s="79"/>
      <c r="G108" s="32" t="s">
        <v>738</v>
      </c>
    </row>
    <row r="109" spans="1:7">
      <c r="A109" s="32" t="s">
        <v>884</v>
      </c>
      <c r="B109" s="71">
        <v>42339</v>
      </c>
      <c r="C109" s="32" t="s">
        <v>885</v>
      </c>
      <c r="D109" s="72">
        <v>30138</v>
      </c>
      <c r="E109" s="33">
        <v>50000</v>
      </c>
      <c r="F109" s="79">
        <v>11</v>
      </c>
      <c r="G109" s="32" t="s">
        <v>738</v>
      </c>
    </row>
    <row r="110" spans="1:7">
      <c r="A110" s="32" t="s">
        <v>889</v>
      </c>
      <c r="B110" s="71">
        <v>42342</v>
      </c>
      <c r="C110" s="32" t="s">
        <v>890</v>
      </c>
      <c r="D110" s="72">
        <v>30198</v>
      </c>
      <c r="E110" s="33">
        <v>2000</v>
      </c>
      <c r="F110" s="79"/>
      <c r="G110" s="32" t="s">
        <v>738</v>
      </c>
    </row>
    <row r="111" spans="1:7">
      <c r="A111" s="32" t="s">
        <v>891</v>
      </c>
      <c r="B111" s="71">
        <v>42348</v>
      </c>
      <c r="C111" s="32" t="s">
        <v>892</v>
      </c>
      <c r="D111" s="72">
        <v>30278</v>
      </c>
      <c r="E111" s="33">
        <v>2183.63</v>
      </c>
      <c r="F111" s="79"/>
      <c r="G111" s="32" t="s">
        <v>738</v>
      </c>
    </row>
    <row r="112" spans="1:7">
      <c r="A112" s="32" t="s">
        <v>893</v>
      </c>
      <c r="B112" s="71">
        <v>42348</v>
      </c>
      <c r="C112" s="32" t="s">
        <v>894</v>
      </c>
      <c r="D112" s="72">
        <v>30279</v>
      </c>
      <c r="E112" s="33">
        <v>5000</v>
      </c>
      <c r="F112" s="79"/>
      <c r="G112" s="32" t="s">
        <v>738</v>
      </c>
    </row>
    <row r="113" spans="1:7">
      <c r="A113" s="32" t="s">
        <v>897</v>
      </c>
      <c r="B113" s="71">
        <v>42352</v>
      </c>
      <c r="C113" s="32" t="s">
        <v>875</v>
      </c>
      <c r="D113" s="72">
        <v>30350</v>
      </c>
      <c r="E113" s="33">
        <v>200000</v>
      </c>
      <c r="F113" s="79"/>
      <c r="G113" s="32" t="s">
        <v>738</v>
      </c>
    </row>
    <row r="114" spans="1:7">
      <c r="A114" s="32" t="s">
        <v>900</v>
      </c>
      <c r="B114" s="71">
        <v>42356</v>
      </c>
      <c r="C114" s="32" t="s">
        <v>894</v>
      </c>
      <c r="D114" s="72">
        <v>30424</v>
      </c>
      <c r="E114" s="33">
        <v>15000</v>
      </c>
      <c r="F114" s="79"/>
      <c r="G114" s="32" t="s">
        <v>738</v>
      </c>
    </row>
    <row r="115" spans="1:7">
      <c r="A115" s="32" t="s">
        <v>912</v>
      </c>
      <c r="B115" s="71">
        <v>42361</v>
      </c>
      <c r="C115" s="32" t="s">
        <v>913</v>
      </c>
      <c r="D115" s="72">
        <v>30524</v>
      </c>
      <c r="E115" s="33">
        <v>10962</v>
      </c>
      <c r="F115" s="4"/>
      <c r="G115" s="32" t="s">
        <v>738</v>
      </c>
    </row>
    <row r="116" spans="1:7">
      <c r="A116" s="32" t="s">
        <v>919</v>
      </c>
      <c r="B116" s="71">
        <v>42366</v>
      </c>
      <c r="C116" s="32" t="s">
        <v>920</v>
      </c>
      <c r="D116" s="72">
        <v>30585</v>
      </c>
      <c r="E116" s="33">
        <v>3030.01</v>
      </c>
      <c r="F116" s="4"/>
      <c r="G116" s="32" t="s">
        <v>738</v>
      </c>
    </row>
    <row r="117" spans="1:7">
      <c r="A117" s="32" t="s">
        <v>921</v>
      </c>
      <c r="B117" s="71">
        <v>42366</v>
      </c>
      <c r="C117" s="32" t="s">
        <v>922</v>
      </c>
      <c r="D117" s="72">
        <v>30607</v>
      </c>
      <c r="E117" s="33">
        <v>10000</v>
      </c>
      <c r="F117" s="4"/>
      <c r="G117" s="32" t="s">
        <v>738</v>
      </c>
    </row>
    <row r="118" spans="1:7">
      <c r="A118" s="32" t="s">
        <v>924</v>
      </c>
      <c r="B118" s="71">
        <v>42368</v>
      </c>
      <c r="C118" s="32" t="s">
        <v>925</v>
      </c>
      <c r="D118" s="72">
        <v>30651</v>
      </c>
      <c r="E118" s="33">
        <v>8120</v>
      </c>
      <c r="F118" s="4"/>
      <c r="G118" s="32" t="s">
        <v>738</v>
      </c>
    </row>
    <row r="119" spans="1:7">
      <c r="A119" s="32" t="s">
        <v>928</v>
      </c>
      <c r="B119" s="71">
        <v>42369</v>
      </c>
      <c r="C119" s="32" t="s">
        <v>862</v>
      </c>
      <c r="D119" s="72">
        <v>30672</v>
      </c>
      <c r="E119" s="33">
        <v>100000</v>
      </c>
      <c r="F119" s="4">
        <v>11</v>
      </c>
      <c r="G119" s="32" t="s">
        <v>738</v>
      </c>
    </row>
    <row r="120" spans="1:7">
      <c r="A120" s="32" t="s">
        <v>931</v>
      </c>
      <c r="B120" s="71">
        <v>42369</v>
      </c>
      <c r="C120" s="32" t="s">
        <v>875</v>
      </c>
      <c r="D120" s="72">
        <v>30685</v>
      </c>
      <c r="E120" s="33">
        <v>52100</v>
      </c>
      <c r="F120" s="4"/>
      <c r="G120" s="32" t="s">
        <v>738</v>
      </c>
    </row>
    <row r="121" spans="1:7">
      <c r="A121" s="32" t="s">
        <v>944</v>
      </c>
      <c r="B121" s="71">
        <v>42392</v>
      </c>
      <c r="C121" s="32" t="s">
        <v>945</v>
      </c>
      <c r="D121" s="72">
        <v>31021</v>
      </c>
      <c r="E121" s="33">
        <v>10000</v>
      </c>
      <c r="F121" s="4"/>
      <c r="G121" s="32" t="s">
        <v>738</v>
      </c>
    </row>
    <row r="122" spans="1:7">
      <c r="A122" s="32" t="s">
        <v>950</v>
      </c>
      <c r="B122" s="71">
        <v>42397</v>
      </c>
      <c r="C122" s="32" t="s">
        <v>951</v>
      </c>
      <c r="D122" s="72">
        <v>31102</v>
      </c>
      <c r="E122" s="33">
        <v>5000</v>
      </c>
      <c r="F122" s="81"/>
      <c r="G122" s="32" t="s">
        <v>738</v>
      </c>
    </row>
    <row r="123" spans="1:7">
      <c r="A123" s="32" t="s">
        <v>955</v>
      </c>
      <c r="B123" s="71">
        <v>42399</v>
      </c>
      <c r="C123" s="32" t="s">
        <v>956</v>
      </c>
      <c r="D123" s="72">
        <v>31134</v>
      </c>
      <c r="E123" s="33">
        <v>20000</v>
      </c>
      <c r="F123" s="81"/>
      <c r="G123" s="32" t="s">
        <v>738</v>
      </c>
    </row>
    <row r="124" spans="1:7">
      <c r="A124" s="32" t="s">
        <v>961</v>
      </c>
      <c r="B124" s="71">
        <v>42402</v>
      </c>
      <c r="C124" s="32" t="s">
        <v>962</v>
      </c>
      <c r="D124" s="72">
        <v>31191</v>
      </c>
      <c r="E124" s="32">
        <v>8</v>
      </c>
      <c r="F124" s="81"/>
      <c r="G124" s="32" t="s">
        <v>865</v>
      </c>
    </row>
    <row r="125" spans="1:7">
      <c r="A125" s="32" t="s">
        <v>963</v>
      </c>
      <c r="B125" s="71">
        <v>42404</v>
      </c>
      <c r="C125" s="32" t="s">
        <v>964</v>
      </c>
      <c r="D125" s="72">
        <v>31215</v>
      </c>
      <c r="E125" s="33">
        <v>5000</v>
      </c>
      <c r="F125" s="81"/>
      <c r="G125" s="32" t="s">
        <v>738</v>
      </c>
    </row>
    <row r="126" spans="1:7">
      <c r="A126" s="32" t="s">
        <v>965</v>
      </c>
      <c r="B126" s="71">
        <v>42404</v>
      </c>
      <c r="C126" s="32" t="s">
        <v>966</v>
      </c>
      <c r="D126" s="72">
        <v>31225</v>
      </c>
      <c r="E126" s="33">
        <v>3000</v>
      </c>
      <c r="F126" s="81"/>
      <c r="G126" s="32" t="s">
        <v>738</v>
      </c>
    </row>
    <row r="127" spans="1:7">
      <c r="A127" s="32" t="s">
        <v>967</v>
      </c>
      <c r="B127" s="71">
        <v>42410</v>
      </c>
      <c r="C127" s="32" t="s">
        <v>968</v>
      </c>
      <c r="D127" s="72">
        <v>31288</v>
      </c>
      <c r="E127" s="33">
        <v>200000</v>
      </c>
      <c r="F127" s="81"/>
      <c r="G127" s="32" t="s">
        <v>738</v>
      </c>
    </row>
    <row r="128" spans="1:7">
      <c r="A128" s="32" t="s">
        <v>969</v>
      </c>
      <c r="B128" s="71">
        <v>42410</v>
      </c>
      <c r="C128" s="32" t="s">
        <v>968</v>
      </c>
      <c r="D128" s="72">
        <v>31289</v>
      </c>
      <c r="E128" s="33">
        <v>11000</v>
      </c>
      <c r="F128" s="81"/>
      <c r="G128" s="32" t="s">
        <v>738</v>
      </c>
    </row>
    <row r="129" spans="1:7">
      <c r="A129" s="32" t="s">
        <v>970</v>
      </c>
      <c r="B129" s="71">
        <v>42412</v>
      </c>
      <c r="C129" s="32" t="s">
        <v>971</v>
      </c>
      <c r="D129" s="72">
        <v>31334</v>
      </c>
      <c r="E129" s="33">
        <v>10000</v>
      </c>
      <c r="F129" s="81"/>
      <c r="G129" s="32" t="s">
        <v>738</v>
      </c>
    </row>
    <row r="130" spans="1:7">
      <c r="A130" s="32" t="s">
        <v>978</v>
      </c>
      <c r="B130" s="71">
        <v>42425</v>
      </c>
      <c r="C130" s="32" t="s">
        <v>979</v>
      </c>
      <c r="D130" s="72">
        <v>31521</v>
      </c>
      <c r="E130" s="33">
        <v>20000</v>
      </c>
      <c r="F130" s="81"/>
      <c r="G130" s="32" t="s">
        <v>738</v>
      </c>
    </row>
    <row r="131" spans="1:7">
      <c r="A131" s="32" t="s">
        <v>878</v>
      </c>
      <c r="B131" s="71">
        <v>42427</v>
      </c>
      <c r="C131" s="32" t="s">
        <v>982</v>
      </c>
      <c r="D131" s="72">
        <v>31553</v>
      </c>
      <c r="E131" s="33">
        <v>20000</v>
      </c>
      <c r="F131" s="81"/>
      <c r="G131" s="32" t="s">
        <v>738</v>
      </c>
    </row>
    <row r="132" spans="1:7">
      <c r="A132" s="32" t="s">
        <v>989</v>
      </c>
      <c r="B132" s="71">
        <v>42429</v>
      </c>
      <c r="C132" s="32" t="s">
        <v>990</v>
      </c>
      <c r="D132" s="72">
        <v>31598</v>
      </c>
      <c r="E132" s="33">
        <v>1000</v>
      </c>
      <c r="F132" s="81"/>
      <c r="G132" s="32" t="s">
        <v>738</v>
      </c>
    </row>
    <row r="133" spans="1:7">
      <c r="A133" s="32" t="s">
        <v>993</v>
      </c>
      <c r="B133" s="71">
        <v>42430</v>
      </c>
      <c r="C133" s="32" t="s">
        <v>994</v>
      </c>
      <c r="D133" s="72">
        <v>31622</v>
      </c>
      <c r="E133" s="33">
        <v>20000</v>
      </c>
      <c r="F133" s="81"/>
      <c r="G133" s="32" t="s">
        <v>738</v>
      </c>
    </row>
    <row r="134" spans="1:7">
      <c r="A134" s="32" t="s">
        <v>995</v>
      </c>
      <c r="B134" s="71">
        <v>42430</v>
      </c>
      <c r="C134" s="32" t="s">
        <v>996</v>
      </c>
      <c r="D134" s="72">
        <v>31623</v>
      </c>
      <c r="E134" s="33">
        <v>50000</v>
      </c>
      <c r="F134" s="81"/>
      <c r="G134" s="32" t="s">
        <v>738</v>
      </c>
    </row>
    <row r="135" spans="1:7">
      <c r="A135" s="32" t="s">
        <v>997</v>
      </c>
      <c r="B135" s="71">
        <v>42433</v>
      </c>
      <c r="C135" s="32" t="s">
        <v>998</v>
      </c>
      <c r="D135" s="72">
        <v>31665</v>
      </c>
      <c r="E135" s="33">
        <v>15000</v>
      </c>
      <c r="F135" s="81"/>
      <c r="G135" s="32" t="s">
        <v>738</v>
      </c>
    </row>
    <row r="136" spans="1:7">
      <c r="A136" s="32" t="s">
        <v>999</v>
      </c>
      <c r="B136" s="71">
        <v>42434</v>
      </c>
      <c r="C136" s="32" t="s">
        <v>1000</v>
      </c>
      <c r="D136" s="72">
        <v>31688</v>
      </c>
      <c r="E136" s="33">
        <v>10000</v>
      </c>
      <c r="F136" s="81"/>
      <c r="G136" s="32" t="s">
        <v>738</v>
      </c>
    </row>
    <row r="137" spans="1:7">
      <c r="A137" s="32" t="s">
        <v>1003</v>
      </c>
      <c r="B137" s="71">
        <v>42443</v>
      </c>
      <c r="C137" s="32" t="s">
        <v>1004</v>
      </c>
      <c r="D137" s="72">
        <v>31814</v>
      </c>
      <c r="E137" s="33">
        <v>10961</v>
      </c>
      <c r="F137" s="81"/>
      <c r="G137" s="32" t="s">
        <v>738</v>
      </c>
    </row>
    <row r="138" spans="1:7">
      <c r="A138" s="32" t="s">
        <v>1005</v>
      </c>
      <c r="B138" s="71">
        <v>42444</v>
      </c>
      <c r="C138" s="32" t="s">
        <v>1006</v>
      </c>
      <c r="D138" s="72">
        <v>31830</v>
      </c>
      <c r="E138" s="33">
        <v>5000</v>
      </c>
      <c r="F138" s="81"/>
      <c r="G138" s="32" t="s">
        <v>738</v>
      </c>
    </row>
    <row r="139" spans="1:7">
      <c r="A139" s="32" t="s">
        <v>1009</v>
      </c>
      <c r="B139" s="71">
        <v>42446</v>
      </c>
      <c r="C139" s="32" t="s">
        <v>1006</v>
      </c>
      <c r="D139" s="72">
        <v>31858</v>
      </c>
      <c r="E139" s="33">
        <v>15000</v>
      </c>
      <c r="F139" s="81"/>
      <c r="G139" s="32" t="s">
        <v>738</v>
      </c>
    </row>
    <row r="140" spans="1:7">
      <c r="A140" s="32" t="s">
        <v>1012</v>
      </c>
      <c r="B140" s="71">
        <v>42448</v>
      </c>
      <c r="C140" s="32" t="s">
        <v>1013</v>
      </c>
      <c r="D140" s="72">
        <v>31909</v>
      </c>
      <c r="E140" s="33">
        <v>14000</v>
      </c>
      <c r="F140" s="81"/>
      <c r="G140" s="32" t="s">
        <v>738</v>
      </c>
    </row>
    <row r="141" spans="1:7">
      <c r="A141" s="32" t="s">
        <v>739</v>
      </c>
      <c r="B141" s="71">
        <v>42452</v>
      </c>
      <c r="C141" s="32" t="s">
        <v>1014</v>
      </c>
      <c r="D141" s="72">
        <v>31941</v>
      </c>
      <c r="E141" s="33">
        <v>1000</v>
      </c>
      <c r="F141" s="81"/>
      <c r="G141" s="32" t="s">
        <v>738</v>
      </c>
    </row>
    <row r="142" spans="1:7">
      <c r="A142" s="32" t="s">
        <v>1017</v>
      </c>
      <c r="B142" s="71">
        <v>42458</v>
      </c>
      <c r="C142" s="32" t="s">
        <v>1018</v>
      </c>
      <c r="D142" s="72">
        <v>32016</v>
      </c>
      <c r="E142" s="33">
        <v>8537</v>
      </c>
      <c r="F142" s="81"/>
      <c r="G142" s="32" t="s">
        <v>738</v>
      </c>
    </row>
    <row r="143" spans="1:7">
      <c r="A143" s="32" t="s">
        <v>1027</v>
      </c>
      <c r="B143" s="71">
        <v>42430</v>
      </c>
      <c r="C143" s="32" t="s">
        <v>1028</v>
      </c>
      <c r="D143" s="72">
        <v>29189</v>
      </c>
      <c r="E143" s="33">
        <v>-248323.88</v>
      </c>
      <c r="F143" s="81"/>
      <c r="G143" s="32" t="s">
        <v>846</v>
      </c>
    </row>
    <row r="144" spans="1:7">
      <c r="A144" s="32" t="s">
        <v>795</v>
      </c>
      <c r="B144" s="71">
        <v>42462</v>
      </c>
      <c r="C144" s="32" t="s">
        <v>1029</v>
      </c>
      <c r="D144" s="72">
        <v>32139</v>
      </c>
      <c r="E144" s="33">
        <v>10961</v>
      </c>
      <c r="F144" s="81"/>
      <c r="G144" s="32" t="s">
        <v>738</v>
      </c>
    </row>
    <row r="145" spans="1:7">
      <c r="A145" s="32" t="s">
        <v>1030</v>
      </c>
      <c r="B145" s="71">
        <v>42462</v>
      </c>
      <c r="C145" s="32" t="s">
        <v>1031</v>
      </c>
      <c r="D145" s="72">
        <v>32140</v>
      </c>
      <c r="E145" s="33">
        <v>5000</v>
      </c>
      <c r="F145" s="81">
        <v>7</v>
      </c>
      <c r="G145" s="32" t="s">
        <v>738</v>
      </c>
    </row>
    <row r="146" spans="1:7">
      <c r="A146" s="32" t="s">
        <v>1032</v>
      </c>
      <c r="B146" s="71">
        <v>42472</v>
      </c>
      <c r="C146" s="32" t="s">
        <v>1033</v>
      </c>
      <c r="D146" s="72">
        <v>32261</v>
      </c>
      <c r="E146" s="33">
        <v>8537</v>
      </c>
      <c r="F146" s="81"/>
      <c r="G146" s="32" t="s">
        <v>738</v>
      </c>
    </row>
    <row r="147" spans="1:7">
      <c r="A147" s="32" t="s">
        <v>891</v>
      </c>
      <c r="B147" s="71">
        <v>42472</v>
      </c>
      <c r="C147" s="32" t="s">
        <v>1034</v>
      </c>
      <c r="D147" s="72">
        <v>32267</v>
      </c>
      <c r="E147" s="33">
        <v>8120</v>
      </c>
      <c r="F147" s="81"/>
      <c r="G147" s="32" t="s">
        <v>738</v>
      </c>
    </row>
    <row r="148" spans="1:7">
      <c r="A148" s="32" t="s">
        <v>1035</v>
      </c>
      <c r="B148" s="71">
        <v>42475</v>
      </c>
      <c r="C148" s="32" t="s">
        <v>1036</v>
      </c>
      <c r="D148" s="72">
        <v>32314</v>
      </c>
      <c r="E148" s="33">
        <v>1000</v>
      </c>
      <c r="F148" s="81">
        <v>13</v>
      </c>
      <c r="G148" s="32" t="s">
        <v>738</v>
      </c>
    </row>
    <row r="149" spans="1:7">
      <c r="A149" s="32" t="s">
        <v>1041</v>
      </c>
      <c r="B149" s="71">
        <v>42485</v>
      </c>
      <c r="C149" s="32" t="s">
        <v>1042</v>
      </c>
      <c r="D149" s="72">
        <v>32425</v>
      </c>
      <c r="E149" s="33">
        <v>8120</v>
      </c>
      <c r="F149" s="81"/>
      <c r="G149" s="32" t="s">
        <v>738</v>
      </c>
    </row>
    <row r="150" spans="1:7">
      <c r="A150" s="32" t="s">
        <v>1045</v>
      </c>
      <c r="B150" s="71">
        <v>42488</v>
      </c>
      <c r="C150" s="32" t="s">
        <v>1046</v>
      </c>
      <c r="D150" s="72">
        <v>32477</v>
      </c>
      <c r="E150" s="32">
        <v>500</v>
      </c>
      <c r="F150" s="81"/>
      <c r="G150" s="32" t="s">
        <v>738</v>
      </c>
    </row>
    <row r="151" spans="1:7">
      <c r="A151" s="32" t="s">
        <v>1047</v>
      </c>
      <c r="B151" s="71">
        <v>42490</v>
      </c>
      <c r="C151" s="32" t="s">
        <v>1048</v>
      </c>
      <c r="D151" s="72">
        <v>32531</v>
      </c>
      <c r="E151" s="33">
        <v>10961</v>
      </c>
      <c r="F151" s="81"/>
      <c r="G151" s="32" t="s">
        <v>738</v>
      </c>
    </row>
    <row r="152" spans="1:7">
      <c r="A152" s="32" t="s">
        <v>1049</v>
      </c>
      <c r="B152" s="71">
        <v>42490</v>
      </c>
      <c r="C152" s="32" t="s">
        <v>1050</v>
      </c>
      <c r="D152" s="72">
        <v>32539</v>
      </c>
      <c r="E152" s="33">
        <v>20000</v>
      </c>
      <c r="F152" s="81"/>
      <c r="G152" s="32" t="s">
        <v>738</v>
      </c>
    </row>
    <row r="153" spans="1:7">
      <c r="A153" s="32" t="s">
        <v>1099</v>
      </c>
      <c r="B153" s="71">
        <v>42492</v>
      </c>
      <c r="C153" s="32" t="s">
        <v>1046</v>
      </c>
      <c r="D153" s="72">
        <v>32578</v>
      </c>
      <c r="E153" s="33">
        <v>4500</v>
      </c>
      <c r="F153" s="81"/>
      <c r="G153" s="32" t="s">
        <v>738</v>
      </c>
    </row>
    <row r="154" spans="1:7">
      <c r="A154" s="32" t="s">
        <v>1100</v>
      </c>
      <c r="B154" s="71">
        <v>42494</v>
      </c>
      <c r="C154" s="32" t="s">
        <v>1101</v>
      </c>
      <c r="D154" s="72">
        <v>32623</v>
      </c>
      <c r="E154" s="33">
        <v>32200</v>
      </c>
      <c r="F154" s="81">
        <v>5</v>
      </c>
      <c r="G154" s="32" t="s">
        <v>738</v>
      </c>
    </row>
    <row r="155" spans="1:7">
      <c r="A155" s="32" t="s">
        <v>1102</v>
      </c>
      <c r="B155" s="71">
        <v>42498</v>
      </c>
      <c r="C155" s="32" t="s">
        <v>1103</v>
      </c>
      <c r="D155" s="72">
        <v>32672</v>
      </c>
      <c r="E155" s="33">
        <v>3000</v>
      </c>
      <c r="F155" s="81"/>
      <c r="G155" s="32" t="s">
        <v>738</v>
      </c>
    </row>
    <row r="156" spans="1:7">
      <c r="A156" s="32" t="s">
        <v>1107</v>
      </c>
      <c r="B156" s="71">
        <v>42502</v>
      </c>
      <c r="C156" s="32" t="s">
        <v>1108</v>
      </c>
      <c r="D156" s="72">
        <v>32724</v>
      </c>
      <c r="E156" s="32">
        <v>500</v>
      </c>
      <c r="F156" s="81"/>
      <c r="G156" s="32" t="s">
        <v>738</v>
      </c>
    </row>
    <row r="157" spans="1:7">
      <c r="A157" s="32" t="s">
        <v>1109</v>
      </c>
      <c r="B157" s="71">
        <v>42502</v>
      </c>
      <c r="C157" s="32" t="s">
        <v>1110</v>
      </c>
      <c r="D157" s="72">
        <v>32738</v>
      </c>
      <c r="E157" s="33">
        <v>20000</v>
      </c>
      <c r="F157" s="81"/>
      <c r="G157" s="32" t="s">
        <v>738</v>
      </c>
    </row>
    <row r="158" spans="1:7">
      <c r="A158" s="32" t="s">
        <v>1111</v>
      </c>
      <c r="B158" s="71">
        <v>42509</v>
      </c>
      <c r="C158" s="32" t="s">
        <v>1112</v>
      </c>
      <c r="D158" s="72">
        <v>32828</v>
      </c>
      <c r="E158" s="33">
        <v>20000</v>
      </c>
      <c r="F158" s="81"/>
      <c r="G158" s="32" t="s">
        <v>738</v>
      </c>
    </row>
    <row r="159" spans="1:7">
      <c r="A159" s="32" t="s">
        <v>1115</v>
      </c>
      <c r="B159" s="71">
        <v>42513</v>
      </c>
      <c r="C159" s="32" t="s">
        <v>1116</v>
      </c>
      <c r="D159" s="72">
        <v>32909</v>
      </c>
      <c r="E159" s="33">
        <v>1500</v>
      </c>
      <c r="F159" s="81">
        <v>16</v>
      </c>
      <c r="G159" s="32" t="s">
        <v>865</v>
      </c>
    </row>
    <row r="160" spans="1:7">
      <c r="A160" s="32" t="s">
        <v>1117</v>
      </c>
      <c r="B160" s="71">
        <v>42513</v>
      </c>
      <c r="C160" s="32" t="s">
        <v>1118</v>
      </c>
      <c r="D160" s="72">
        <v>32918</v>
      </c>
      <c r="E160" s="32">
        <v>500</v>
      </c>
      <c r="F160" s="81">
        <v>7</v>
      </c>
      <c r="G160" s="32" t="s">
        <v>738</v>
      </c>
    </row>
    <row r="161" spans="1:7">
      <c r="A161" s="32" t="s">
        <v>1119</v>
      </c>
      <c r="B161" s="71">
        <v>42514</v>
      </c>
      <c r="C161" s="32" t="s">
        <v>1120</v>
      </c>
      <c r="D161" s="72">
        <v>32953</v>
      </c>
      <c r="E161" s="33">
        <v>5000</v>
      </c>
      <c r="F161" s="81">
        <v>2</v>
      </c>
      <c r="G161" s="32" t="s">
        <v>865</v>
      </c>
    </row>
    <row r="162" spans="1:7">
      <c r="A162" s="32" t="s">
        <v>1121</v>
      </c>
      <c r="B162" s="71">
        <v>42515</v>
      </c>
      <c r="C162" s="32" t="s">
        <v>1122</v>
      </c>
      <c r="D162" s="72">
        <v>32960</v>
      </c>
      <c r="E162" s="33">
        <v>1547</v>
      </c>
      <c r="F162" s="81"/>
      <c r="G162" s="32" t="s">
        <v>865</v>
      </c>
    </row>
    <row r="163" spans="1:7">
      <c r="A163" s="32" t="s">
        <v>1123</v>
      </c>
      <c r="B163" s="71">
        <v>42516</v>
      </c>
      <c r="C163" s="32" t="s">
        <v>1124</v>
      </c>
      <c r="D163" s="72">
        <v>32974</v>
      </c>
      <c r="E163" s="33">
        <v>1500</v>
      </c>
      <c r="F163" s="81"/>
      <c r="G163" s="32" t="s">
        <v>738</v>
      </c>
    </row>
    <row r="164" spans="1:7">
      <c r="A164" s="32" t="s">
        <v>1125</v>
      </c>
      <c r="B164" s="71">
        <v>42516</v>
      </c>
      <c r="C164" s="32" t="s">
        <v>1126</v>
      </c>
      <c r="D164" s="72">
        <v>32980</v>
      </c>
      <c r="E164" s="33">
        <v>4000</v>
      </c>
      <c r="F164" s="81">
        <v>6</v>
      </c>
      <c r="G164" s="32" t="s">
        <v>738</v>
      </c>
    </row>
    <row r="165" spans="1:7">
      <c r="A165" s="32" t="s">
        <v>1127</v>
      </c>
      <c r="B165" s="71">
        <v>42517</v>
      </c>
      <c r="C165" s="32" t="s">
        <v>1128</v>
      </c>
      <c r="D165" s="72">
        <v>32992</v>
      </c>
      <c r="E165" s="33">
        <v>20000</v>
      </c>
      <c r="F165" s="81"/>
      <c r="G165" s="32" t="s">
        <v>738</v>
      </c>
    </row>
    <row r="166" spans="1:7">
      <c r="A166" s="32" t="s">
        <v>1129</v>
      </c>
      <c r="B166" s="71">
        <v>42521</v>
      </c>
      <c r="C166" s="32" t="s">
        <v>1130</v>
      </c>
      <c r="D166" s="72">
        <v>33073</v>
      </c>
      <c r="E166" s="33">
        <v>5000</v>
      </c>
      <c r="F166" s="81"/>
      <c r="G166" s="32" t="s">
        <v>738</v>
      </c>
    </row>
    <row r="167" spans="1:7">
      <c r="A167" s="32" t="s">
        <v>1131</v>
      </c>
      <c r="B167" s="71">
        <v>42523</v>
      </c>
      <c r="C167" s="32" t="s">
        <v>1132</v>
      </c>
      <c r="D167" s="72">
        <v>33124</v>
      </c>
      <c r="E167" s="33">
        <v>5000</v>
      </c>
      <c r="F167" s="81">
        <v>10</v>
      </c>
      <c r="G167" s="32" t="s">
        <v>738</v>
      </c>
    </row>
    <row r="168" spans="1:7">
      <c r="A168" s="32" t="s">
        <v>1030</v>
      </c>
      <c r="B168" s="71">
        <v>42523</v>
      </c>
      <c r="C168" s="32" t="s">
        <v>1133</v>
      </c>
      <c r="D168" s="72">
        <v>33132</v>
      </c>
      <c r="E168" s="33">
        <v>10000</v>
      </c>
      <c r="F168" s="81"/>
      <c r="G168" s="32" t="s">
        <v>738</v>
      </c>
    </row>
    <row r="169" spans="1:7">
      <c r="A169" s="32" t="s">
        <v>1134</v>
      </c>
      <c r="B169" s="71">
        <v>42524</v>
      </c>
      <c r="C169" s="32" t="s">
        <v>1135</v>
      </c>
      <c r="D169" s="72">
        <v>33139</v>
      </c>
      <c r="E169" s="33">
        <v>10000</v>
      </c>
      <c r="F169" s="81">
        <v>4</v>
      </c>
      <c r="G169" s="32" t="s">
        <v>738</v>
      </c>
    </row>
    <row r="170" spans="1:7">
      <c r="A170" s="32" t="s">
        <v>1136</v>
      </c>
      <c r="B170" s="71">
        <v>42527</v>
      </c>
      <c r="C170" s="32" t="s">
        <v>1137</v>
      </c>
      <c r="D170" s="72">
        <v>33158</v>
      </c>
      <c r="E170" s="33">
        <v>5000</v>
      </c>
      <c r="F170" s="81">
        <v>9</v>
      </c>
      <c r="G170" s="32" t="s">
        <v>738</v>
      </c>
    </row>
    <row r="171" spans="1:7">
      <c r="A171" s="32" t="s">
        <v>1138</v>
      </c>
      <c r="B171" s="71">
        <v>42533</v>
      </c>
      <c r="C171" s="32" t="s">
        <v>1139</v>
      </c>
      <c r="D171" s="72">
        <v>33270</v>
      </c>
      <c r="E171" s="33">
        <v>1000</v>
      </c>
      <c r="F171" s="81"/>
      <c r="G171" s="32" t="s">
        <v>738</v>
      </c>
    </row>
    <row r="172" spans="1:7">
      <c r="A172" s="32" t="s">
        <v>1140</v>
      </c>
      <c r="B172" s="71">
        <v>42538</v>
      </c>
      <c r="C172" s="32" t="s">
        <v>1000</v>
      </c>
      <c r="D172" s="72">
        <v>33379</v>
      </c>
      <c r="E172" s="33">
        <v>100000</v>
      </c>
      <c r="F172" s="81"/>
      <c r="G172" s="32" t="s">
        <v>738</v>
      </c>
    </row>
    <row r="173" spans="1:7">
      <c r="A173" s="32" t="s">
        <v>1113</v>
      </c>
      <c r="B173" s="71">
        <v>42542</v>
      </c>
      <c r="C173" s="32" t="s">
        <v>1141</v>
      </c>
      <c r="D173" s="72">
        <v>33434</v>
      </c>
      <c r="E173" s="33">
        <v>5000</v>
      </c>
      <c r="F173" s="81">
        <v>3</v>
      </c>
      <c r="G173" s="32" t="s">
        <v>738</v>
      </c>
    </row>
    <row r="174" spans="1:7">
      <c r="A174" s="32" t="s">
        <v>1142</v>
      </c>
      <c r="B174" s="71">
        <v>42544</v>
      </c>
      <c r="C174" s="32" t="s">
        <v>1143</v>
      </c>
      <c r="D174" s="72">
        <v>33482</v>
      </c>
      <c r="E174" s="33">
        <v>20000</v>
      </c>
      <c r="F174" s="81"/>
      <c r="G174" s="32" t="s">
        <v>738</v>
      </c>
    </row>
    <row r="175" spans="1:7">
      <c r="A175" s="32" t="s">
        <v>1144</v>
      </c>
      <c r="B175" s="71">
        <v>42545</v>
      </c>
      <c r="C175" s="32" t="s">
        <v>1145</v>
      </c>
      <c r="D175" s="72">
        <v>33514</v>
      </c>
      <c r="E175" s="33">
        <v>20000</v>
      </c>
      <c r="F175" s="81">
        <v>14</v>
      </c>
      <c r="G175" s="32" t="s">
        <v>865</v>
      </c>
    </row>
    <row r="176" spans="1:7">
      <c r="A176" s="32" t="s">
        <v>1019</v>
      </c>
      <c r="B176" s="71">
        <v>42545</v>
      </c>
      <c r="C176" s="32" t="s">
        <v>1146</v>
      </c>
      <c r="D176" s="72">
        <v>33518</v>
      </c>
      <c r="E176" s="33">
        <v>1000</v>
      </c>
      <c r="F176" s="81"/>
      <c r="G176" s="32" t="s">
        <v>738</v>
      </c>
    </row>
    <row r="177" spans="1:7">
      <c r="A177" s="32" t="s">
        <v>1147</v>
      </c>
      <c r="B177" s="71">
        <v>42545</v>
      </c>
      <c r="C177" s="32" t="s">
        <v>1148</v>
      </c>
      <c r="D177" s="72">
        <v>33523</v>
      </c>
      <c r="E177" s="33">
        <v>20000</v>
      </c>
      <c r="F177" s="81"/>
      <c r="G177" s="32" t="s">
        <v>738</v>
      </c>
    </row>
    <row r="178" spans="1:7">
      <c r="A178" s="32" t="s">
        <v>985</v>
      </c>
      <c r="B178" s="71">
        <v>42545</v>
      </c>
      <c r="C178" s="32" t="s">
        <v>1146</v>
      </c>
      <c r="D178" s="72">
        <v>33524</v>
      </c>
      <c r="E178" s="33">
        <v>2000</v>
      </c>
      <c r="F178" s="81"/>
      <c r="G178" s="32" t="s">
        <v>738</v>
      </c>
    </row>
    <row r="179" spans="1:7">
      <c r="A179" s="32" t="s">
        <v>1149</v>
      </c>
      <c r="B179" s="71">
        <v>42548</v>
      </c>
      <c r="C179" s="32" t="s">
        <v>1150</v>
      </c>
      <c r="D179" s="72">
        <v>33564</v>
      </c>
      <c r="E179" s="33">
        <v>20000</v>
      </c>
      <c r="F179" s="81">
        <v>14</v>
      </c>
      <c r="G179" s="32" t="s">
        <v>865</v>
      </c>
    </row>
    <row r="180" spans="1:7">
      <c r="A180" s="32" t="s">
        <v>1151</v>
      </c>
      <c r="B180" s="71">
        <v>42549</v>
      </c>
      <c r="C180" s="32" t="s">
        <v>1150</v>
      </c>
      <c r="D180" s="72">
        <v>33591</v>
      </c>
      <c r="E180" s="33">
        <v>20000</v>
      </c>
      <c r="F180" s="81">
        <v>14</v>
      </c>
      <c r="G180" s="32" t="s">
        <v>865</v>
      </c>
    </row>
    <row r="181" spans="1:7">
      <c r="A181" s="32" t="s">
        <v>1152</v>
      </c>
      <c r="B181" s="71">
        <v>42551</v>
      </c>
      <c r="C181" s="32" t="s">
        <v>1153</v>
      </c>
      <c r="D181" s="72">
        <v>33622</v>
      </c>
      <c r="E181" s="33">
        <v>5000</v>
      </c>
      <c r="F181" s="81">
        <v>8</v>
      </c>
      <c r="G181" s="32" t="s">
        <v>738</v>
      </c>
    </row>
    <row r="182" spans="1:7">
      <c r="A182" s="32" t="s">
        <v>1154</v>
      </c>
      <c r="B182" s="71">
        <v>42551</v>
      </c>
      <c r="C182" s="32" t="s">
        <v>1155</v>
      </c>
      <c r="D182" s="72">
        <v>33640</v>
      </c>
      <c r="E182" s="33">
        <v>20000</v>
      </c>
      <c r="F182" s="81">
        <v>1</v>
      </c>
      <c r="G182" s="32" t="s">
        <v>738</v>
      </c>
    </row>
    <row r="183" spans="1:7">
      <c r="A183" s="48"/>
      <c r="B183" s="48"/>
      <c r="C183" s="48"/>
      <c r="D183" s="48"/>
      <c r="E183" s="87"/>
      <c r="F183" s="88"/>
      <c r="G183" s="48"/>
    </row>
    <row r="184" spans="1:7">
      <c r="A184" s="48"/>
      <c r="B184" s="48"/>
      <c r="C184" s="48"/>
      <c r="D184" s="93" t="s">
        <v>176</v>
      </c>
      <c r="E184" s="89">
        <f>+SUM(E70:E182)</f>
        <v>1543282.62</v>
      </c>
      <c r="F184" s="88"/>
      <c r="G184" s="48"/>
    </row>
    <row r="185" spans="1:7">
      <c r="A185" s="48"/>
      <c r="B185" s="48"/>
      <c r="C185" s="48"/>
      <c r="D185" s="93" t="s">
        <v>991</v>
      </c>
      <c r="E185" s="89">
        <f>+[1]JUN!$N$61</f>
        <v>-1484219.8700000003</v>
      </c>
      <c r="F185" s="88"/>
      <c r="G185" s="48"/>
    </row>
    <row r="186" spans="1:7">
      <c r="A186" s="48"/>
      <c r="B186" s="48"/>
      <c r="C186" s="48"/>
      <c r="D186" s="93" t="s">
        <v>992</v>
      </c>
      <c r="E186" s="89">
        <f>+E184+E185</f>
        <v>59062.749999999767</v>
      </c>
      <c r="F186" s="88"/>
      <c r="G186" s="48"/>
    </row>
  </sheetData>
  <autoFilter ref="A7:C65"/>
  <sortState ref="A8:H56">
    <sortCondition ref="A8:A56"/>
  </sortState>
  <pageMargins left="0.70866141732283472" right="0.70866141732283472" top="0.74803149606299213" bottom="0.74803149606299213" header="0.31496062992125984" footer="0.31496062992125984"/>
  <pageSetup scale="70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95"/>
  <sheetViews>
    <sheetView topLeftCell="A61" workbookViewId="0">
      <selection activeCell="G71" sqref="G71"/>
    </sheetView>
  </sheetViews>
  <sheetFormatPr baseColWidth="10" defaultRowHeight="15"/>
  <cols>
    <col min="1" max="1" width="14.5703125" bestFit="1" customWidth="1"/>
    <col min="2" max="2" width="41" bestFit="1" customWidth="1"/>
    <col min="3" max="3" width="15.42578125" customWidth="1"/>
    <col min="4" max="4" width="11.85546875" customWidth="1"/>
    <col min="5" max="5" width="13.85546875" customWidth="1"/>
    <col min="6" max="6" width="3.28515625" customWidth="1"/>
  </cols>
  <sheetData>
    <row r="2" spans="1:8">
      <c r="B2" s="32"/>
      <c r="C2" s="163" t="s">
        <v>47</v>
      </c>
      <c r="D2" s="163"/>
    </row>
    <row r="3" spans="1:8">
      <c r="B3" s="32"/>
      <c r="C3" s="163" t="s">
        <v>432</v>
      </c>
      <c r="D3" s="163"/>
    </row>
    <row r="4" spans="1:8">
      <c r="B4" s="32"/>
      <c r="C4" s="163" t="s">
        <v>48</v>
      </c>
      <c r="D4" s="163"/>
    </row>
    <row r="5" spans="1:8">
      <c r="B5" s="32"/>
      <c r="C5" s="164">
        <v>42552</v>
      </c>
      <c r="D5" s="164"/>
    </row>
    <row r="7" spans="1:8">
      <c r="A7" s="4" t="s">
        <v>43</v>
      </c>
      <c r="B7" s="4" t="s">
        <v>44</v>
      </c>
      <c r="C7" s="4" t="s">
        <v>45</v>
      </c>
      <c r="D7" s="4" t="s">
        <v>46</v>
      </c>
    </row>
    <row r="8" spans="1:8" s="24" customFormat="1">
      <c r="A8" s="32" t="s">
        <v>434</v>
      </c>
      <c r="B8" s="32" t="s">
        <v>435</v>
      </c>
      <c r="C8" s="32">
        <v>58.6</v>
      </c>
      <c r="E8" s="101"/>
      <c r="F8" s="101"/>
      <c r="G8" s="101"/>
    </row>
    <row r="9" spans="1:8">
      <c r="A9" s="32" t="s">
        <v>436</v>
      </c>
      <c r="B9" s="32" t="s">
        <v>437</v>
      </c>
      <c r="C9" s="33">
        <v>179900</v>
      </c>
      <c r="E9" s="101"/>
      <c r="F9" s="101"/>
      <c r="G9" s="102"/>
      <c r="H9" s="101"/>
    </row>
    <row r="10" spans="1:8">
      <c r="A10" s="32" t="s">
        <v>438</v>
      </c>
      <c r="B10" s="32" t="s">
        <v>439</v>
      </c>
      <c r="C10" s="33">
        <v>199685.49</v>
      </c>
      <c r="E10" s="101"/>
      <c r="F10" s="101"/>
      <c r="G10" s="102"/>
      <c r="H10" s="101"/>
    </row>
    <row r="11" spans="1:8">
      <c r="A11" s="32" t="s">
        <v>440</v>
      </c>
      <c r="B11" s="32" t="s">
        <v>441</v>
      </c>
      <c r="C11" s="33">
        <v>219900</v>
      </c>
      <c r="E11" s="101"/>
      <c r="F11" s="101"/>
      <c r="G11" s="102"/>
      <c r="H11" s="101"/>
    </row>
    <row r="12" spans="1:8">
      <c r="A12" s="32" t="s">
        <v>442</v>
      </c>
      <c r="B12" s="32" t="s">
        <v>443</v>
      </c>
      <c r="C12" s="33">
        <v>169900</v>
      </c>
      <c r="E12" s="101"/>
      <c r="F12" s="101"/>
      <c r="G12" s="102"/>
      <c r="H12" s="101"/>
    </row>
    <row r="13" spans="1:8">
      <c r="A13" s="32" t="s">
        <v>444</v>
      </c>
      <c r="B13" s="32" t="s">
        <v>445</v>
      </c>
      <c r="C13" s="33">
        <v>20900</v>
      </c>
      <c r="E13" s="101"/>
      <c r="F13" s="101"/>
      <c r="G13" s="102"/>
      <c r="H13" s="101"/>
    </row>
    <row r="14" spans="1:8">
      <c r="A14" s="32" t="s">
        <v>446</v>
      </c>
      <c r="B14" s="32" t="s">
        <v>447</v>
      </c>
      <c r="C14" s="33">
        <v>181665.98</v>
      </c>
      <c r="D14" s="24"/>
      <c r="E14" s="101"/>
      <c r="F14" s="101"/>
      <c r="G14" s="102"/>
      <c r="H14" s="101"/>
    </row>
    <row r="15" spans="1:8">
      <c r="A15" s="32" t="s">
        <v>448</v>
      </c>
      <c r="B15" s="32" t="s">
        <v>449</v>
      </c>
      <c r="C15" s="33">
        <v>159763</v>
      </c>
      <c r="D15" s="24"/>
      <c r="E15" s="101"/>
      <c r="F15" s="101"/>
      <c r="G15" s="102"/>
      <c r="H15" s="101"/>
    </row>
    <row r="16" spans="1:8">
      <c r="A16" s="32" t="s">
        <v>1</v>
      </c>
      <c r="B16" s="32" t="s">
        <v>109</v>
      </c>
      <c r="C16" s="32">
        <v>-659.01</v>
      </c>
      <c r="D16" s="24"/>
      <c r="E16" s="101"/>
      <c r="F16" s="101"/>
      <c r="G16" s="101"/>
      <c r="H16" s="101"/>
    </row>
    <row r="17" spans="1:8" s="25" customFormat="1">
      <c r="A17" s="32" t="s">
        <v>499</v>
      </c>
      <c r="B17" s="32" t="s">
        <v>500</v>
      </c>
      <c r="C17" s="33">
        <v>-144800</v>
      </c>
      <c r="E17" s="101"/>
      <c r="F17" s="101"/>
      <c r="G17" s="102"/>
      <c r="H17" s="101"/>
    </row>
    <row r="18" spans="1:8" s="25" customFormat="1">
      <c r="A18" s="32" t="s">
        <v>497</v>
      </c>
      <c r="B18" s="32" t="s">
        <v>498</v>
      </c>
      <c r="C18" s="33">
        <v>-5000</v>
      </c>
      <c r="E18" s="101"/>
      <c r="F18" s="101"/>
      <c r="G18" s="102"/>
      <c r="H18" s="101"/>
    </row>
    <row r="19" spans="1:8" s="32" customFormat="1">
      <c r="A19" s="32" t="s">
        <v>552</v>
      </c>
      <c r="B19" s="32" t="s">
        <v>553</v>
      </c>
      <c r="C19" s="33">
        <v>-20000</v>
      </c>
      <c r="D19" s="33"/>
      <c r="E19" s="101"/>
      <c r="F19" s="101"/>
      <c r="G19" s="102"/>
      <c r="H19" s="101"/>
    </row>
    <row r="20" spans="1:8" s="32" customFormat="1">
      <c r="A20" s="32" t="s">
        <v>556</v>
      </c>
      <c r="B20" s="32" t="s">
        <v>557</v>
      </c>
      <c r="C20" s="33">
        <v>-20000</v>
      </c>
      <c r="D20" s="33"/>
      <c r="E20" s="101"/>
      <c r="F20" s="101"/>
      <c r="G20" s="102"/>
      <c r="H20" s="101"/>
    </row>
    <row r="21" spans="1:8" s="32" customFormat="1">
      <c r="A21" s="32" t="s">
        <v>450</v>
      </c>
      <c r="B21" s="32" t="s">
        <v>451</v>
      </c>
      <c r="C21" s="33">
        <v>340000</v>
      </c>
      <c r="D21" s="33"/>
      <c r="E21" s="101"/>
      <c r="F21" s="101"/>
      <c r="G21" s="102"/>
      <c r="H21" s="101"/>
    </row>
    <row r="22" spans="1:8" ht="15.75" customHeight="1">
      <c r="A22" s="32" t="s">
        <v>597</v>
      </c>
      <c r="B22" s="32" t="s">
        <v>598</v>
      </c>
      <c r="C22" s="33">
        <v>-584400</v>
      </c>
      <c r="E22" s="101"/>
      <c r="F22" s="101"/>
      <c r="G22" s="102"/>
      <c r="H22" s="101"/>
    </row>
    <row r="23" spans="1:8">
      <c r="A23" s="32" t="s">
        <v>5</v>
      </c>
      <c r="B23" s="32" t="s">
        <v>452</v>
      </c>
      <c r="C23" s="33">
        <v>-8537</v>
      </c>
      <c r="E23" s="101"/>
      <c r="F23" s="101"/>
      <c r="G23" s="102"/>
      <c r="H23" s="101"/>
    </row>
    <row r="24" spans="1:8" s="27" customFormat="1">
      <c r="A24" s="32" t="s">
        <v>488</v>
      </c>
      <c r="B24" s="32" t="s">
        <v>489</v>
      </c>
      <c r="C24" s="32">
        <v>-900</v>
      </c>
      <c r="E24" s="101"/>
      <c r="F24" s="101"/>
      <c r="G24" s="101"/>
      <c r="H24" s="101"/>
    </row>
    <row r="25" spans="1:8">
      <c r="A25" s="32" t="s">
        <v>9</v>
      </c>
      <c r="B25" s="32" t="s">
        <v>115</v>
      </c>
      <c r="C25" s="33">
        <v>-1000</v>
      </c>
      <c r="D25" s="24"/>
      <c r="E25" s="101"/>
      <c r="F25" s="101"/>
      <c r="G25" s="102"/>
      <c r="H25" s="101"/>
    </row>
    <row r="26" spans="1:8">
      <c r="A26" s="32" t="s">
        <v>10</v>
      </c>
      <c r="B26" s="32" t="s">
        <v>453</v>
      </c>
      <c r="C26" s="33">
        <v>-4800</v>
      </c>
      <c r="D26" s="11"/>
      <c r="E26" s="101"/>
      <c r="F26" s="101"/>
      <c r="G26" s="102"/>
      <c r="H26" s="101"/>
    </row>
    <row r="27" spans="1:8">
      <c r="A27" s="32" t="s">
        <v>1285</v>
      </c>
      <c r="B27" s="32" t="s">
        <v>1286</v>
      </c>
      <c r="C27" s="33">
        <v>-20000</v>
      </c>
      <c r="D27" s="24"/>
      <c r="E27" s="101"/>
      <c r="F27" s="101"/>
      <c r="G27" s="102"/>
      <c r="H27" s="101"/>
    </row>
    <row r="28" spans="1:8">
      <c r="A28" s="32" t="s">
        <v>11</v>
      </c>
      <c r="B28" s="32" t="s">
        <v>124</v>
      </c>
      <c r="C28" s="33">
        <v>-1000</v>
      </c>
      <c r="E28" s="101"/>
      <c r="F28" s="101"/>
      <c r="G28" s="102"/>
      <c r="H28" s="101"/>
    </row>
    <row r="29" spans="1:8">
      <c r="A29" s="32" t="s">
        <v>12</v>
      </c>
      <c r="B29" s="32" t="s">
        <v>189</v>
      </c>
      <c r="C29" s="33">
        <v>-1981.6</v>
      </c>
      <c r="D29" s="24"/>
      <c r="E29" s="101"/>
      <c r="F29" s="101"/>
      <c r="G29" s="102"/>
      <c r="H29" s="101"/>
    </row>
    <row r="30" spans="1:8">
      <c r="A30" s="32" t="s">
        <v>77</v>
      </c>
      <c r="B30" s="32" t="s">
        <v>138</v>
      </c>
      <c r="C30" s="32">
        <v>-977.57</v>
      </c>
      <c r="D30" s="12"/>
      <c r="E30" s="101"/>
      <c r="F30" s="101"/>
      <c r="G30" s="101"/>
      <c r="H30" s="101"/>
    </row>
    <row r="31" spans="1:8">
      <c r="A31" s="32" t="s">
        <v>13</v>
      </c>
      <c r="B31" s="32" t="s">
        <v>190</v>
      </c>
      <c r="C31" s="33">
        <v>-1000</v>
      </c>
      <c r="E31" s="101"/>
      <c r="F31" s="101"/>
      <c r="G31" s="102"/>
      <c r="H31" s="101"/>
    </row>
    <row r="32" spans="1:8">
      <c r="A32" s="32" t="s">
        <v>454</v>
      </c>
      <c r="B32" s="32" t="s">
        <v>455</v>
      </c>
      <c r="C32" s="33">
        <v>2500</v>
      </c>
      <c r="D32" s="10"/>
      <c r="E32" s="101"/>
      <c r="F32" s="101"/>
      <c r="G32" s="102"/>
      <c r="H32" s="101"/>
    </row>
    <row r="33" spans="1:8">
      <c r="A33" s="32" t="s">
        <v>1439</v>
      </c>
      <c r="B33" s="32" t="s">
        <v>1440</v>
      </c>
      <c r="C33" s="33">
        <v>6267.6</v>
      </c>
      <c r="D33" s="3"/>
      <c r="E33" s="101"/>
      <c r="F33" s="101"/>
      <c r="G33" s="102"/>
      <c r="H33" s="101"/>
    </row>
    <row r="34" spans="1:8">
      <c r="A34" s="32" t="s">
        <v>14</v>
      </c>
      <c r="B34" s="32" t="s">
        <v>253</v>
      </c>
      <c r="C34" s="33">
        <v>-5000</v>
      </c>
      <c r="D34" s="24"/>
      <c r="E34" s="101"/>
      <c r="F34" s="101"/>
      <c r="G34" s="102"/>
      <c r="H34" s="101"/>
    </row>
    <row r="35" spans="1:8">
      <c r="A35" s="32" t="s">
        <v>227</v>
      </c>
      <c r="B35" s="32" t="s">
        <v>228</v>
      </c>
      <c r="C35" s="32">
        <v>-581.5</v>
      </c>
      <c r="D35" s="12"/>
      <c r="E35" s="101"/>
      <c r="F35" s="101"/>
      <c r="G35" s="101"/>
      <c r="H35" s="101"/>
    </row>
    <row r="36" spans="1:8">
      <c r="A36" s="32" t="s">
        <v>302</v>
      </c>
      <c r="B36" s="32" t="s">
        <v>303</v>
      </c>
      <c r="C36" s="32">
        <v>-423.51</v>
      </c>
      <c r="D36" s="24"/>
      <c r="E36" s="101"/>
      <c r="F36" s="101"/>
      <c r="G36" s="101"/>
      <c r="H36" s="101"/>
    </row>
    <row r="37" spans="1:8">
      <c r="A37" s="32" t="s">
        <v>16</v>
      </c>
      <c r="B37" s="32" t="s">
        <v>317</v>
      </c>
      <c r="C37" s="33">
        <v>-5139.33</v>
      </c>
      <c r="E37" s="101"/>
      <c r="F37" s="101"/>
      <c r="G37" s="102"/>
      <c r="H37" s="101"/>
    </row>
    <row r="38" spans="1:8">
      <c r="A38" s="32" t="s">
        <v>494</v>
      </c>
      <c r="B38" s="32" t="s">
        <v>501</v>
      </c>
      <c r="C38" s="33">
        <v>-1050</v>
      </c>
      <c r="D38" s="12"/>
      <c r="E38" s="101"/>
      <c r="F38" s="101"/>
      <c r="G38" s="102"/>
      <c r="H38" s="101"/>
    </row>
    <row r="39" spans="1:8" s="28" customFormat="1">
      <c r="A39" s="32" t="s">
        <v>17</v>
      </c>
      <c r="B39" s="32" t="s">
        <v>363</v>
      </c>
      <c r="C39" s="32">
        <v>-404.14</v>
      </c>
      <c r="D39" s="12"/>
      <c r="E39" s="101"/>
      <c r="F39" s="101"/>
      <c r="G39" s="101"/>
      <c r="H39" s="101"/>
    </row>
    <row r="40" spans="1:8">
      <c r="A40" s="32" t="s">
        <v>370</v>
      </c>
      <c r="B40" s="32" t="s">
        <v>371</v>
      </c>
      <c r="C40" s="32">
        <v>-818.58</v>
      </c>
      <c r="E40" s="101"/>
      <c r="F40" s="101"/>
      <c r="G40" s="101"/>
      <c r="H40" s="101"/>
    </row>
    <row r="41" spans="1:8">
      <c r="A41" s="32" t="s">
        <v>18</v>
      </c>
      <c r="B41" s="32" t="s">
        <v>154</v>
      </c>
      <c r="C41" s="32">
        <v>352.55</v>
      </c>
      <c r="D41" s="11"/>
      <c r="E41" s="101"/>
      <c r="F41" s="101"/>
      <c r="G41" s="101"/>
      <c r="H41" s="101"/>
    </row>
    <row r="42" spans="1:8">
      <c r="A42" s="32" t="s">
        <v>417</v>
      </c>
      <c r="B42" s="32" t="s">
        <v>418</v>
      </c>
      <c r="C42" s="32">
        <v>-700</v>
      </c>
      <c r="D42" s="24"/>
      <c r="E42" s="101"/>
      <c r="F42" s="101"/>
      <c r="G42" s="101"/>
      <c r="H42" s="101"/>
    </row>
    <row r="43" spans="1:8">
      <c r="A43" s="32" t="s">
        <v>21</v>
      </c>
      <c r="B43" s="32" t="s">
        <v>419</v>
      </c>
      <c r="C43" s="33">
        <v>-2890.52</v>
      </c>
      <c r="E43" s="101"/>
      <c r="F43" s="101"/>
      <c r="G43" s="102"/>
      <c r="H43" s="101"/>
    </row>
    <row r="44" spans="1:8">
      <c r="A44" s="32" t="s">
        <v>422</v>
      </c>
      <c r="B44" s="32" t="s">
        <v>423</v>
      </c>
      <c r="C44" s="32">
        <v>-327.84</v>
      </c>
      <c r="E44" s="101"/>
      <c r="F44" s="101"/>
      <c r="G44" s="101"/>
      <c r="H44" s="101"/>
    </row>
    <row r="45" spans="1:8">
      <c r="A45" s="32" t="s">
        <v>424</v>
      </c>
      <c r="B45" s="32" t="s">
        <v>425</v>
      </c>
      <c r="C45" s="32">
        <v>-786.24</v>
      </c>
      <c r="E45" s="101"/>
      <c r="F45" s="101"/>
      <c r="G45" s="101"/>
      <c r="H45" s="101"/>
    </row>
    <row r="46" spans="1:8">
      <c r="A46" s="32" t="s">
        <v>495</v>
      </c>
      <c r="B46" s="32" t="s">
        <v>496</v>
      </c>
      <c r="C46" s="33">
        <v>-2700</v>
      </c>
      <c r="D46" s="12"/>
      <c r="E46" s="101"/>
      <c r="F46" s="101"/>
      <c r="G46" s="102"/>
      <c r="H46" s="101"/>
    </row>
    <row r="47" spans="1:8">
      <c r="A47" s="32" t="s">
        <v>502</v>
      </c>
      <c r="B47" s="32" t="s">
        <v>503</v>
      </c>
      <c r="C47" s="33">
        <v>-255800</v>
      </c>
      <c r="E47" s="101"/>
      <c r="F47" s="101"/>
      <c r="G47" s="102"/>
      <c r="H47" s="101"/>
    </row>
    <row r="48" spans="1:8">
      <c r="A48" s="32" t="s">
        <v>456</v>
      </c>
      <c r="B48" s="32" t="s">
        <v>457</v>
      </c>
      <c r="C48" s="33">
        <v>252000</v>
      </c>
      <c r="E48" s="101"/>
      <c r="F48" s="101"/>
      <c r="G48" s="102"/>
      <c r="H48" s="101"/>
    </row>
    <row r="49" spans="1:8">
      <c r="A49" s="32" t="s">
        <v>458</v>
      </c>
      <c r="B49" s="32" t="s">
        <v>459</v>
      </c>
      <c r="C49" s="33">
        <v>-36500</v>
      </c>
      <c r="D49" s="12"/>
      <c r="E49" s="101"/>
      <c r="F49" s="101"/>
      <c r="G49" s="102"/>
      <c r="H49" s="101"/>
    </row>
    <row r="50" spans="1:8">
      <c r="A50" s="32" t="s">
        <v>29</v>
      </c>
      <c r="B50" s="32" t="s">
        <v>460</v>
      </c>
      <c r="C50" s="33">
        <v>-4999.3500000000004</v>
      </c>
      <c r="E50" s="101"/>
      <c r="F50" s="101"/>
      <c r="G50" s="102"/>
      <c r="H50" s="101"/>
    </row>
    <row r="51" spans="1:8">
      <c r="A51" s="32" t="s">
        <v>30</v>
      </c>
      <c r="B51" s="32" t="s">
        <v>461</v>
      </c>
      <c r="C51" s="33">
        <v>148000</v>
      </c>
      <c r="E51" s="101"/>
      <c r="F51" s="101"/>
      <c r="G51" s="102"/>
      <c r="H51" s="101"/>
    </row>
    <row r="52" spans="1:8">
      <c r="A52" s="32" t="s">
        <v>462</v>
      </c>
      <c r="B52" s="32" t="s">
        <v>463</v>
      </c>
      <c r="C52" s="33">
        <v>253400</v>
      </c>
      <c r="E52" s="101"/>
      <c r="F52" s="101"/>
      <c r="G52" s="102"/>
      <c r="H52" s="101"/>
    </row>
    <row r="53" spans="1:8">
      <c r="A53" s="32" t="s">
        <v>464</v>
      </c>
      <c r="B53" s="32" t="s">
        <v>465</v>
      </c>
      <c r="C53" s="33">
        <v>114700</v>
      </c>
      <c r="E53" s="101"/>
      <c r="F53" s="101"/>
      <c r="G53" s="102"/>
      <c r="H53" s="101"/>
    </row>
    <row r="54" spans="1:8">
      <c r="A54" s="32" t="s">
        <v>31</v>
      </c>
      <c r="B54" s="32" t="s">
        <v>167</v>
      </c>
      <c r="C54" s="33">
        <v>-4000</v>
      </c>
      <c r="D54" s="13"/>
      <c r="E54" s="101"/>
      <c r="F54" s="101"/>
      <c r="G54" s="102"/>
      <c r="H54" s="101"/>
    </row>
    <row r="55" spans="1:8">
      <c r="A55" s="32" t="s">
        <v>466</v>
      </c>
      <c r="B55" s="32" t="s">
        <v>467</v>
      </c>
      <c r="C55" s="33">
        <v>226949.09</v>
      </c>
      <c r="E55" s="101"/>
      <c r="F55" s="101"/>
      <c r="G55" s="102"/>
      <c r="H55" s="101"/>
    </row>
    <row r="56" spans="1:8">
      <c r="A56" s="32" t="s">
        <v>661</v>
      </c>
      <c r="B56" s="32" t="s">
        <v>662</v>
      </c>
      <c r="C56" s="33">
        <v>584400</v>
      </c>
      <c r="E56" s="101"/>
      <c r="F56" s="101"/>
      <c r="G56" s="102"/>
      <c r="H56" s="101"/>
    </row>
    <row r="57" spans="1:8">
      <c r="A57" s="32" t="s">
        <v>468</v>
      </c>
      <c r="B57" s="32" t="s">
        <v>469</v>
      </c>
      <c r="C57" s="33">
        <v>-5000</v>
      </c>
      <c r="E57" s="101"/>
      <c r="F57" s="101"/>
      <c r="G57" s="102"/>
      <c r="H57" s="101"/>
    </row>
    <row r="58" spans="1:8">
      <c r="A58" s="32" t="s">
        <v>470</v>
      </c>
      <c r="B58" s="32" t="s">
        <v>471</v>
      </c>
      <c r="C58" s="33">
        <v>-5000</v>
      </c>
      <c r="D58" s="12"/>
      <c r="E58" s="101"/>
      <c r="F58" s="101"/>
      <c r="G58" s="102"/>
      <c r="H58" s="101"/>
    </row>
    <row r="59" spans="1:8">
      <c r="A59" s="32" t="s">
        <v>504</v>
      </c>
      <c r="B59" s="32" t="s">
        <v>505</v>
      </c>
      <c r="C59" s="33">
        <v>-20000</v>
      </c>
      <c r="E59" s="101"/>
      <c r="F59" s="101"/>
      <c r="G59" s="102"/>
      <c r="H59" s="101"/>
    </row>
    <row r="60" spans="1:8">
      <c r="A60" s="32" t="s">
        <v>472</v>
      </c>
      <c r="B60" s="32" t="s">
        <v>473</v>
      </c>
      <c r="C60" s="32">
        <v>-500</v>
      </c>
      <c r="D60" s="12"/>
      <c r="E60" s="101"/>
      <c r="F60" s="101"/>
      <c r="G60" s="101"/>
      <c r="H60" s="101"/>
    </row>
    <row r="61" spans="1:8">
      <c r="A61" s="32" t="s">
        <v>474</v>
      </c>
      <c r="B61" s="32" t="s">
        <v>475</v>
      </c>
      <c r="C61" s="33">
        <v>186048</v>
      </c>
      <c r="E61" s="101"/>
      <c r="F61" s="101"/>
      <c r="G61" s="102"/>
      <c r="H61" s="101"/>
    </row>
    <row r="62" spans="1:8" s="29" customFormat="1">
      <c r="A62" s="32" t="s">
        <v>476</v>
      </c>
      <c r="B62" s="32" t="s">
        <v>477</v>
      </c>
      <c r="C62" s="33">
        <v>180000</v>
      </c>
      <c r="E62" s="101"/>
      <c r="F62" s="101"/>
      <c r="G62" s="102"/>
      <c r="H62" s="101"/>
    </row>
    <row r="63" spans="1:8">
      <c r="A63" s="32" t="s">
        <v>478</v>
      </c>
      <c r="B63" s="32" t="s">
        <v>479</v>
      </c>
      <c r="C63" s="33">
        <v>491800</v>
      </c>
      <c r="D63" s="12"/>
      <c r="E63" s="101"/>
      <c r="F63" s="101"/>
      <c r="G63" s="102"/>
      <c r="H63" s="101"/>
    </row>
    <row r="64" spans="1:8">
      <c r="A64" s="32" t="s">
        <v>348</v>
      </c>
      <c r="B64" s="32" t="s">
        <v>349</v>
      </c>
      <c r="C64" s="33">
        <v>50000</v>
      </c>
      <c r="E64" s="101"/>
      <c r="F64" s="101"/>
      <c r="G64" s="102"/>
      <c r="H64" s="101"/>
    </row>
    <row r="65" spans="1:8">
      <c r="A65" s="32" t="s">
        <v>480</v>
      </c>
      <c r="B65" s="32" t="s">
        <v>481</v>
      </c>
      <c r="C65" s="33">
        <v>207856.49</v>
      </c>
      <c r="E65" s="101"/>
      <c r="F65" s="101"/>
      <c r="G65" s="102"/>
      <c r="H65" s="101"/>
    </row>
    <row r="66" spans="1:8">
      <c r="A66" s="32" t="s">
        <v>482</v>
      </c>
      <c r="B66" s="32" t="s">
        <v>483</v>
      </c>
      <c r="C66" s="33">
        <v>155200</v>
      </c>
      <c r="E66" s="101"/>
      <c r="F66" s="101"/>
      <c r="G66" s="102"/>
      <c r="H66" s="101"/>
    </row>
    <row r="67" spans="1:8">
      <c r="A67" s="32" t="s">
        <v>484</v>
      </c>
      <c r="B67" s="32" t="s">
        <v>485</v>
      </c>
      <c r="C67" s="33">
        <v>250500</v>
      </c>
      <c r="E67" s="101"/>
      <c r="F67" s="101"/>
      <c r="G67" s="102"/>
      <c r="H67" s="101"/>
    </row>
    <row r="68" spans="1:8">
      <c r="A68" s="32" t="s">
        <v>506</v>
      </c>
      <c r="B68" s="32" t="s">
        <v>507</v>
      </c>
      <c r="C68" s="33">
        <v>-20000</v>
      </c>
      <c r="E68" s="101"/>
      <c r="F68" s="101"/>
      <c r="G68" s="102"/>
      <c r="H68" s="101"/>
    </row>
    <row r="69" spans="1:8" s="30" customFormat="1">
      <c r="A69" s="32" t="s">
        <v>492</v>
      </c>
      <c r="B69" s="32" t="s">
        <v>493</v>
      </c>
      <c r="C69" s="33">
        <v>-10000</v>
      </c>
      <c r="E69" s="101"/>
      <c r="F69" s="101"/>
      <c r="G69" s="102"/>
      <c r="H69" s="101"/>
    </row>
    <row r="70" spans="1:8" s="30" customFormat="1">
      <c r="A70" s="32" t="s">
        <v>508</v>
      </c>
      <c r="B70" s="32" t="s">
        <v>509</v>
      </c>
      <c r="C70" s="33">
        <v>-20000</v>
      </c>
      <c r="D70" s="32"/>
      <c r="E70" s="101"/>
      <c r="F70" s="101"/>
      <c r="G70" s="102"/>
      <c r="H70" s="101"/>
    </row>
    <row r="71" spans="1:8">
      <c r="A71" s="32" t="s">
        <v>490</v>
      </c>
      <c r="B71" s="32" t="s">
        <v>491</v>
      </c>
      <c r="C71" s="33">
        <v>-20000</v>
      </c>
      <c r="D71" s="32"/>
      <c r="E71" s="101"/>
      <c r="F71" s="101"/>
      <c r="G71" s="102"/>
      <c r="H71" s="101"/>
    </row>
    <row r="72" spans="1:8">
      <c r="A72" s="32" t="s">
        <v>42</v>
      </c>
      <c r="B72" s="32" t="s">
        <v>172</v>
      </c>
      <c r="C72" s="33">
        <v>-2023518.75</v>
      </c>
      <c r="D72" s="7"/>
      <c r="E72" s="101"/>
      <c r="F72" s="101"/>
      <c r="G72" s="102"/>
      <c r="H72" s="101"/>
    </row>
    <row r="73" spans="1:8">
      <c r="A73" s="15"/>
      <c r="B73" s="44" t="s">
        <v>176</v>
      </c>
      <c r="C73" s="36">
        <f>+SUM(C8:C72)</f>
        <v>1320551.8600000003</v>
      </c>
      <c r="D73" s="15"/>
      <c r="E73" s="31"/>
      <c r="F73" s="26"/>
    </row>
    <row r="74" spans="1:8">
      <c r="A74" s="94" t="s">
        <v>42</v>
      </c>
      <c r="B74" s="7"/>
      <c r="C74" s="7"/>
      <c r="D74" s="7"/>
      <c r="E74" s="31"/>
      <c r="F74" s="26"/>
    </row>
    <row r="75" spans="1:8">
      <c r="A75" s="48"/>
      <c r="B75" s="48"/>
      <c r="C75" s="48" t="s">
        <v>735</v>
      </c>
      <c r="D75" s="48"/>
      <c r="E75" s="49">
        <f>-82224.51</f>
        <v>-82224.509999999995</v>
      </c>
      <c r="F75" s="50"/>
      <c r="G75" s="48"/>
    </row>
    <row r="76" spans="1:8">
      <c r="A76" s="51" t="s">
        <v>736</v>
      </c>
      <c r="B76" s="52">
        <v>41764</v>
      </c>
      <c r="C76" s="51" t="s">
        <v>737</v>
      </c>
      <c r="D76" s="53">
        <v>23159</v>
      </c>
      <c r="E76" s="54">
        <v>2500</v>
      </c>
      <c r="F76" s="55"/>
      <c r="G76" s="56" t="s">
        <v>738</v>
      </c>
    </row>
    <row r="77" spans="1:8">
      <c r="A77" s="51" t="s">
        <v>739</v>
      </c>
      <c r="B77" s="52">
        <v>41790</v>
      </c>
      <c r="C77" s="51" t="s">
        <v>740</v>
      </c>
      <c r="D77" s="53">
        <v>23381</v>
      </c>
      <c r="E77" s="54">
        <v>2300</v>
      </c>
      <c r="F77" s="55"/>
      <c r="G77" s="56" t="s">
        <v>738</v>
      </c>
    </row>
    <row r="78" spans="1:8">
      <c r="A78" s="51" t="s">
        <v>741</v>
      </c>
      <c r="B78" s="52">
        <v>41790</v>
      </c>
      <c r="C78" s="51" t="s">
        <v>742</v>
      </c>
      <c r="D78" s="53">
        <v>23382</v>
      </c>
      <c r="E78" s="54">
        <v>9544</v>
      </c>
      <c r="F78" s="55"/>
      <c r="G78" s="56" t="s">
        <v>738</v>
      </c>
    </row>
    <row r="79" spans="1:8">
      <c r="A79" s="51" t="s">
        <v>743</v>
      </c>
      <c r="B79" s="57">
        <v>41841</v>
      </c>
      <c r="C79" s="51" t="s">
        <v>744</v>
      </c>
      <c r="D79" s="53">
        <v>23855</v>
      </c>
      <c r="E79" s="58">
        <v>10500</v>
      </c>
      <c r="F79" s="55"/>
      <c r="G79" s="56" t="s">
        <v>738</v>
      </c>
    </row>
    <row r="80" spans="1:8">
      <c r="A80" s="64" t="s">
        <v>754</v>
      </c>
      <c r="B80" s="65">
        <v>41995</v>
      </c>
      <c r="C80" s="64" t="s">
        <v>755</v>
      </c>
      <c r="D80" s="66">
        <v>25509</v>
      </c>
      <c r="E80" s="61">
        <v>944.19</v>
      </c>
      <c r="F80" s="55"/>
      <c r="G80" s="63" t="s">
        <v>738</v>
      </c>
    </row>
    <row r="81" spans="1:7">
      <c r="A81" s="64" t="s">
        <v>756</v>
      </c>
      <c r="B81" s="65">
        <v>41996</v>
      </c>
      <c r="C81" s="64" t="s">
        <v>757</v>
      </c>
      <c r="D81" s="66">
        <v>25553</v>
      </c>
      <c r="E81" s="61">
        <v>5000</v>
      </c>
      <c r="F81" s="62"/>
      <c r="G81" s="63" t="s">
        <v>738</v>
      </c>
    </row>
    <row r="82" spans="1:7">
      <c r="A82" s="64" t="s">
        <v>758</v>
      </c>
      <c r="B82" s="65">
        <v>42003</v>
      </c>
      <c r="C82" s="64" t="s">
        <v>759</v>
      </c>
      <c r="D82" s="66">
        <v>25638</v>
      </c>
      <c r="E82" s="61">
        <v>3000</v>
      </c>
      <c r="F82" s="62"/>
      <c r="G82" s="63" t="s">
        <v>738</v>
      </c>
    </row>
    <row r="83" spans="1:7">
      <c r="A83" s="64" t="s">
        <v>773</v>
      </c>
      <c r="B83" s="65">
        <v>42049</v>
      </c>
      <c r="C83" s="64" t="s">
        <v>774</v>
      </c>
      <c r="D83" s="67">
        <v>26205</v>
      </c>
      <c r="E83" s="61">
        <v>2000</v>
      </c>
      <c r="F83" s="62"/>
      <c r="G83" s="64" t="s">
        <v>738</v>
      </c>
    </row>
    <row r="84" spans="1:7">
      <c r="A84" s="32" t="s">
        <v>775</v>
      </c>
      <c r="B84" s="71">
        <v>42067</v>
      </c>
      <c r="C84" s="32" t="s">
        <v>776</v>
      </c>
      <c r="D84" s="72">
        <v>24202</v>
      </c>
      <c r="E84" s="49">
        <v>-3000</v>
      </c>
      <c r="F84" s="62"/>
      <c r="G84" s="32" t="s">
        <v>764</v>
      </c>
    </row>
    <row r="85" spans="1:7">
      <c r="A85" s="7" t="s">
        <v>777</v>
      </c>
      <c r="B85" s="68">
        <v>42503</v>
      </c>
      <c r="C85" s="7" t="s">
        <v>778</v>
      </c>
      <c r="D85" s="69">
        <v>24519</v>
      </c>
      <c r="E85" s="73">
        <v>9777.61</v>
      </c>
      <c r="F85" s="62"/>
      <c r="G85" s="7" t="s">
        <v>738</v>
      </c>
    </row>
    <row r="86" spans="1:7">
      <c r="A86" s="48" t="s">
        <v>779</v>
      </c>
      <c r="B86" s="59">
        <v>42156</v>
      </c>
      <c r="C86" s="48" t="s">
        <v>780</v>
      </c>
      <c r="D86" s="74">
        <v>27421</v>
      </c>
      <c r="E86" s="82">
        <v>10961</v>
      </c>
      <c r="F86" s="50"/>
      <c r="G86" s="48" t="s">
        <v>738</v>
      </c>
    </row>
    <row r="87" spans="1:7">
      <c r="A87" s="32" t="s">
        <v>781</v>
      </c>
      <c r="B87" s="71">
        <v>42159</v>
      </c>
      <c r="C87" s="32" t="s">
        <v>782</v>
      </c>
      <c r="D87" s="76">
        <v>27464</v>
      </c>
      <c r="E87" s="77">
        <v>2965.8</v>
      </c>
      <c r="F87" s="62"/>
      <c r="G87" s="32" t="s">
        <v>738</v>
      </c>
    </row>
    <row r="88" spans="1:7">
      <c r="A88" s="32" t="s">
        <v>783</v>
      </c>
      <c r="B88" s="71">
        <v>42159</v>
      </c>
      <c r="C88" s="32" t="s">
        <v>782</v>
      </c>
      <c r="D88" s="76">
        <v>27465</v>
      </c>
      <c r="E88" s="77">
        <v>834.2</v>
      </c>
      <c r="F88" s="62"/>
      <c r="G88" s="32" t="s">
        <v>738</v>
      </c>
    </row>
    <row r="89" spans="1:7">
      <c r="A89" s="32" t="s">
        <v>784</v>
      </c>
      <c r="B89" s="71">
        <v>42182</v>
      </c>
      <c r="C89" s="32" t="s">
        <v>785</v>
      </c>
      <c r="D89" s="76">
        <v>27720</v>
      </c>
      <c r="E89" s="77">
        <v>8537</v>
      </c>
      <c r="F89" s="50"/>
      <c r="G89" s="32" t="s">
        <v>738</v>
      </c>
    </row>
    <row r="90" spans="1:7">
      <c r="A90" s="32" t="s">
        <v>786</v>
      </c>
      <c r="B90" s="71">
        <v>42184</v>
      </c>
      <c r="C90" s="32" t="s">
        <v>787</v>
      </c>
      <c r="D90" s="76">
        <v>27766</v>
      </c>
      <c r="E90" s="92">
        <v>10961</v>
      </c>
      <c r="F90" s="50"/>
      <c r="G90" s="32" t="s">
        <v>738</v>
      </c>
    </row>
    <row r="91" spans="1:7">
      <c r="A91" s="32" t="s">
        <v>788</v>
      </c>
      <c r="B91" s="71">
        <v>42192</v>
      </c>
      <c r="C91" s="32" t="s">
        <v>789</v>
      </c>
      <c r="D91" s="72">
        <v>27959</v>
      </c>
      <c r="E91" s="49">
        <v>10452.01</v>
      </c>
      <c r="F91" s="50"/>
      <c r="G91" s="32" t="s">
        <v>738</v>
      </c>
    </row>
    <row r="92" spans="1:7">
      <c r="A92" s="32" t="s">
        <v>793</v>
      </c>
      <c r="B92" s="71">
        <v>42210</v>
      </c>
      <c r="C92" s="32" t="s">
        <v>794</v>
      </c>
      <c r="D92" s="72">
        <v>28148</v>
      </c>
      <c r="E92" s="33">
        <v>8120</v>
      </c>
      <c r="F92" s="50"/>
      <c r="G92" s="32" t="s">
        <v>738</v>
      </c>
    </row>
    <row r="93" spans="1:7">
      <c r="A93" s="32" t="s">
        <v>795</v>
      </c>
      <c r="B93" s="71">
        <v>42220</v>
      </c>
      <c r="C93" s="32" t="s">
        <v>796</v>
      </c>
      <c r="D93" s="80">
        <v>28331</v>
      </c>
      <c r="E93" s="33">
        <v>8120</v>
      </c>
      <c r="F93" s="50"/>
      <c r="G93" s="32" t="s">
        <v>738</v>
      </c>
    </row>
    <row r="94" spans="1:7">
      <c r="A94" s="32" t="s">
        <v>802</v>
      </c>
      <c r="B94" s="71">
        <v>42245</v>
      </c>
      <c r="C94" s="32" t="s">
        <v>803</v>
      </c>
      <c r="D94" s="72">
        <v>28676</v>
      </c>
      <c r="E94" s="33">
        <v>8120</v>
      </c>
      <c r="F94" s="50"/>
      <c r="G94" s="32" t="s">
        <v>738</v>
      </c>
    </row>
    <row r="95" spans="1:7">
      <c r="A95" s="32" t="s">
        <v>804</v>
      </c>
      <c r="B95" s="71">
        <v>42245</v>
      </c>
      <c r="C95" s="32" t="s">
        <v>805</v>
      </c>
      <c r="D95" s="72">
        <v>28679</v>
      </c>
      <c r="E95" s="33">
        <v>14152.12</v>
      </c>
      <c r="F95" s="50"/>
      <c r="G95" s="32" t="s">
        <v>738</v>
      </c>
    </row>
    <row r="96" spans="1:7">
      <c r="A96" s="32" t="s">
        <v>813</v>
      </c>
      <c r="B96" s="71">
        <v>42256</v>
      </c>
      <c r="C96" s="32" t="s">
        <v>814</v>
      </c>
      <c r="D96" s="72">
        <v>28856</v>
      </c>
      <c r="E96" s="14">
        <v>10000</v>
      </c>
      <c r="F96" s="79"/>
      <c r="G96" s="32" t="s">
        <v>738</v>
      </c>
    </row>
    <row r="97" spans="1:7">
      <c r="A97" s="32" t="s">
        <v>818</v>
      </c>
      <c r="B97" s="71">
        <v>42270</v>
      </c>
      <c r="C97" s="32" t="s">
        <v>819</v>
      </c>
      <c r="D97" s="72">
        <v>29043</v>
      </c>
      <c r="E97" s="14">
        <v>10961</v>
      </c>
      <c r="F97" s="79"/>
      <c r="G97" s="32" t="s">
        <v>738</v>
      </c>
    </row>
    <row r="98" spans="1:7">
      <c r="A98" s="32" t="s">
        <v>820</v>
      </c>
      <c r="B98" s="71">
        <v>42270</v>
      </c>
      <c r="C98" s="32" t="s">
        <v>819</v>
      </c>
      <c r="D98" s="72">
        <v>29044</v>
      </c>
      <c r="E98" s="14">
        <v>5800</v>
      </c>
      <c r="F98" s="79"/>
      <c r="G98" s="32" t="s">
        <v>738</v>
      </c>
    </row>
    <row r="99" spans="1:7">
      <c r="A99" s="32" t="s">
        <v>823</v>
      </c>
      <c r="B99" s="71">
        <v>42271</v>
      </c>
      <c r="C99" s="32" t="s">
        <v>824</v>
      </c>
      <c r="D99" s="72">
        <v>29072</v>
      </c>
      <c r="E99" s="14">
        <v>8120</v>
      </c>
      <c r="F99" s="79"/>
      <c r="G99" s="32" t="s">
        <v>738</v>
      </c>
    </row>
    <row r="100" spans="1:7">
      <c r="A100" s="32" t="s">
        <v>825</v>
      </c>
      <c r="B100" s="71">
        <v>42275</v>
      </c>
      <c r="C100" s="32" t="s">
        <v>826</v>
      </c>
      <c r="D100" s="72">
        <v>29105</v>
      </c>
      <c r="E100" s="32">
        <v>250</v>
      </c>
      <c r="F100" s="50"/>
      <c r="G100" s="32" t="s">
        <v>738</v>
      </c>
    </row>
    <row r="101" spans="1:7">
      <c r="A101" s="32" t="s">
        <v>830</v>
      </c>
      <c r="B101" s="71">
        <v>42286</v>
      </c>
      <c r="C101" s="32" t="s">
        <v>831</v>
      </c>
      <c r="D101" s="72">
        <v>29336</v>
      </c>
      <c r="E101" s="14">
        <v>1000</v>
      </c>
      <c r="F101" s="50"/>
      <c r="G101" s="32" t="s">
        <v>738</v>
      </c>
    </row>
    <row r="102" spans="1:7">
      <c r="A102" s="32" t="s">
        <v>834</v>
      </c>
      <c r="B102" s="71">
        <v>42296</v>
      </c>
      <c r="C102" s="32" t="s">
        <v>835</v>
      </c>
      <c r="D102" s="72">
        <v>29459</v>
      </c>
      <c r="E102" s="14">
        <v>4500</v>
      </c>
      <c r="F102" s="50"/>
      <c r="G102" s="32" t="s">
        <v>738</v>
      </c>
    </row>
    <row r="103" spans="1:7">
      <c r="A103" s="32" t="s">
        <v>838</v>
      </c>
      <c r="B103" s="71">
        <v>42304</v>
      </c>
      <c r="C103" s="32" t="s">
        <v>839</v>
      </c>
      <c r="D103" s="72">
        <v>29580</v>
      </c>
      <c r="E103" s="14">
        <v>4000</v>
      </c>
      <c r="F103" s="50"/>
      <c r="G103" s="32" t="s">
        <v>738</v>
      </c>
    </row>
    <row r="104" spans="1:7">
      <c r="A104" s="32" t="s">
        <v>736</v>
      </c>
      <c r="B104" s="71">
        <v>42312</v>
      </c>
      <c r="C104" s="32" t="s">
        <v>847</v>
      </c>
      <c r="D104" s="72">
        <v>29664</v>
      </c>
      <c r="E104" s="33">
        <v>10961</v>
      </c>
      <c r="F104" s="79"/>
      <c r="G104" s="32" t="s">
        <v>738</v>
      </c>
    </row>
    <row r="105" spans="1:7">
      <c r="A105" s="7" t="s">
        <v>848</v>
      </c>
      <c r="B105" s="68">
        <v>42314</v>
      </c>
      <c r="C105" s="7" t="s">
        <v>849</v>
      </c>
      <c r="D105" s="69">
        <v>29692</v>
      </c>
      <c r="E105" s="7">
        <v>2000</v>
      </c>
      <c r="F105" s="79"/>
      <c r="G105" s="7" t="s">
        <v>738</v>
      </c>
    </row>
    <row r="106" spans="1:7">
      <c r="A106" s="32" t="s">
        <v>850</v>
      </c>
      <c r="B106" s="71">
        <v>42315</v>
      </c>
      <c r="C106" s="32" t="s">
        <v>851</v>
      </c>
      <c r="D106" s="72">
        <v>29733</v>
      </c>
      <c r="E106" s="33">
        <v>1000</v>
      </c>
      <c r="F106" s="79"/>
      <c r="G106" s="32" t="s">
        <v>738</v>
      </c>
    </row>
    <row r="107" spans="1:7">
      <c r="A107" s="32" t="s">
        <v>852</v>
      </c>
      <c r="B107" s="71">
        <v>42320</v>
      </c>
      <c r="C107" s="32" t="s">
        <v>853</v>
      </c>
      <c r="D107" s="72">
        <v>29792</v>
      </c>
      <c r="E107" s="33">
        <v>10961</v>
      </c>
      <c r="F107" s="79"/>
      <c r="G107" s="32" t="s">
        <v>738</v>
      </c>
    </row>
    <row r="108" spans="1:7">
      <c r="A108" s="32" t="s">
        <v>856</v>
      </c>
      <c r="B108" s="71">
        <v>42321</v>
      </c>
      <c r="C108" s="32" t="s">
        <v>857</v>
      </c>
      <c r="D108" s="72">
        <v>29812</v>
      </c>
      <c r="E108" s="33">
        <v>7141.44</v>
      </c>
      <c r="F108" s="79"/>
      <c r="G108" s="32" t="s">
        <v>738</v>
      </c>
    </row>
    <row r="109" spans="1:7">
      <c r="A109" s="32" t="s">
        <v>863</v>
      </c>
      <c r="B109" s="71">
        <v>42324</v>
      </c>
      <c r="C109" s="32" t="s">
        <v>864</v>
      </c>
      <c r="D109" s="72">
        <v>29852</v>
      </c>
      <c r="E109" s="33">
        <v>2000</v>
      </c>
      <c r="F109" s="79"/>
      <c r="G109" s="32" t="s">
        <v>865</v>
      </c>
    </row>
    <row r="110" spans="1:7">
      <c r="A110" s="32" t="s">
        <v>874</v>
      </c>
      <c r="B110" s="71">
        <v>42334</v>
      </c>
      <c r="C110" s="32" t="s">
        <v>875</v>
      </c>
      <c r="D110" s="72">
        <v>30027</v>
      </c>
      <c r="E110" s="33">
        <v>200000</v>
      </c>
      <c r="F110" s="79"/>
      <c r="G110" s="32" t="s">
        <v>738</v>
      </c>
    </row>
    <row r="111" spans="1:7">
      <c r="A111" s="32" t="s">
        <v>889</v>
      </c>
      <c r="B111" s="71">
        <v>42342</v>
      </c>
      <c r="C111" s="32" t="s">
        <v>890</v>
      </c>
      <c r="D111" s="72">
        <v>30198</v>
      </c>
      <c r="E111" s="33">
        <v>2000</v>
      </c>
      <c r="F111" s="79"/>
      <c r="G111" s="32" t="s">
        <v>738</v>
      </c>
    </row>
    <row r="112" spans="1:7">
      <c r="A112" s="32" t="s">
        <v>891</v>
      </c>
      <c r="B112" s="71">
        <v>42348</v>
      </c>
      <c r="C112" s="32" t="s">
        <v>892</v>
      </c>
      <c r="D112" s="72">
        <v>30278</v>
      </c>
      <c r="E112" s="33">
        <v>2183.63</v>
      </c>
      <c r="F112" s="79"/>
      <c r="G112" s="32" t="s">
        <v>738</v>
      </c>
    </row>
    <row r="113" spans="1:7">
      <c r="A113" s="32" t="s">
        <v>893</v>
      </c>
      <c r="B113" s="71">
        <v>42348</v>
      </c>
      <c r="C113" s="32" t="s">
        <v>894</v>
      </c>
      <c r="D113" s="72">
        <v>30279</v>
      </c>
      <c r="E113" s="33">
        <v>5000</v>
      </c>
      <c r="F113" s="79"/>
      <c r="G113" s="32" t="s">
        <v>738</v>
      </c>
    </row>
    <row r="114" spans="1:7">
      <c r="A114" s="32" t="s">
        <v>897</v>
      </c>
      <c r="B114" s="71">
        <v>42352</v>
      </c>
      <c r="C114" s="32" t="s">
        <v>875</v>
      </c>
      <c r="D114" s="72">
        <v>30350</v>
      </c>
      <c r="E114" s="33">
        <v>200000</v>
      </c>
      <c r="F114" s="79"/>
      <c r="G114" s="32" t="s">
        <v>738</v>
      </c>
    </row>
    <row r="115" spans="1:7">
      <c r="A115" s="32" t="s">
        <v>900</v>
      </c>
      <c r="B115" s="71">
        <v>42356</v>
      </c>
      <c r="C115" s="32" t="s">
        <v>894</v>
      </c>
      <c r="D115" s="72">
        <v>30424</v>
      </c>
      <c r="E115" s="33">
        <v>15000</v>
      </c>
      <c r="F115" s="79"/>
      <c r="G115" s="32" t="s">
        <v>738</v>
      </c>
    </row>
    <row r="116" spans="1:7">
      <c r="A116" s="32" t="s">
        <v>912</v>
      </c>
      <c r="B116" s="71">
        <v>42361</v>
      </c>
      <c r="C116" s="32" t="s">
        <v>913</v>
      </c>
      <c r="D116" s="72">
        <v>30524</v>
      </c>
      <c r="E116" s="33">
        <v>10962</v>
      </c>
      <c r="F116" s="4"/>
      <c r="G116" s="32" t="s">
        <v>738</v>
      </c>
    </row>
    <row r="117" spans="1:7">
      <c r="A117" s="32" t="s">
        <v>919</v>
      </c>
      <c r="B117" s="71">
        <v>42366</v>
      </c>
      <c r="C117" s="32" t="s">
        <v>920</v>
      </c>
      <c r="D117" s="72">
        <v>30585</v>
      </c>
      <c r="E117" s="33">
        <v>3030.01</v>
      </c>
      <c r="F117" s="4"/>
      <c r="G117" s="32" t="s">
        <v>738</v>
      </c>
    </row>
    <row r="118" spans="1:7">
      <c r="A118" s="32" t="s">
        <v>921</v>
      </c>
      <c r="B118" s="71">
        <v>42366</v>
      </c>
      <c r="C118" s="32" t="s">
        <v>922</v>
      </c>
      <c r="D118" s="72">
        <v>30607</v>
      </c>
      <c r="E118" s="33">
        <v>10000</v>
      </c>
      <c r="F118" s="4"/>
      <c r="G118" s="32" t="s">
        <v>738</v>
      </c>
    </row>
    <row r="119" spans="1:7">
      <c r="A119" s="32" t="s">
        <v>924</v>
      </c>
      <c r="B119" s="71">
        <v>42368</v>
      </c>
      <c r="C119" s="32" t="s">
        <v>925</v>
      </c>
      <c r="D119" s="72">
        <v>30651</v>
      </c>
      <c r="E119" s="33">
        <v>8120</v>
      </c>
      <c r="F119" s="4"/>
      <c r="G119" s="32" t="s">
        <v>738</v>
      </c>
    </row>
    <row r="120" spans="1:7">
      <c r="A120" s="32" t="s">
        <v>931</v>
      </c>
      <c r="B120" s="71">
        <v>42369</v>
      </c>
      <c r="C120" s="32" t="s">
        <v>875</v>
      </c>
      <c r="D120" s="72">
        <v>30685</v>
      </c>
      <c r="E120" s="33">
        <v>52100</v>
      </c>
      <c r="F120" s="4"/>
      <c r="G120" s="32" t="s">
        <v>738</v>
      </c>
    </row>
    <row r="121" spans="1:7">
      <c r="A121" s="32" t="s">
        <v>944</v>
      </c>
      <c r="B121" s="71">
        <v>42392</v>
      </c>
      <c r="C121" s="32" t="s">
        <v>945</v>
      </c>
      <c r="D121" s="72">
        <v>31021</v>
      </c>
      <c r="E121" s="33">
        <v>10000</v>
      </c>
      <c r="F121" s="4"/>
      <c r="G121" s="32" t="s">
        <v>738</v>
      </c>
    </row>
    <row r="122" spans="1:7">
      <c r="A122" s="32" t="s">
        <v>950</v>
      </c>
      <c r="B122" s="71">
        <v>42397</v>
      </c>
      <c r="C122" s="32" t="s">
        <v>951</v>
      </c>
      <c r="D122" s="72">
        <v>31102</v>
      </c>
      <c r="E122" s="33">
        <v>5000</v>
      </c>
      <c r="F122" s="81"/>
      <c r="G122" s="32" t="s">
        <v>738</v>
      </c>
    </row>
    <row r="123" spans="1:7">
      <c r="A123" s="32" t="s">
        <v>955</v>
      </c>
      <c r="B123" s="71">
        <v>42399</v>
      </c>
      <c r="C123" s="32" t="s">
        <v>956</v>
      </c>
      <c r="D123" s="72">
        <v>31134</v>
      </c>
      <c r="E123" s="33">
        <v>20000</v>
      </c>
      <c r="F123" s="81"/>
      <c r="G123" s="32" t="s">
        <v>738</v>
      </c>
    </row>
    <row r="124" spans="1:7">
      <c r="A124" s="32" t="s">
        <v>961</v>
      </c>
      <c r="B124" s="71">
        <v>42402</v>
      </c>
      <c r="C124" s="32" t="s">
        <v>962</v>
      </c>
      <c r="D124" s="72">
        <v>31191</v>
      </c>
      <c r="E124" s="32">
        <v>8</v>
      </c>
      <c r="F124" s="81"/>
      <c r="G124" s="32" t="s">
        <v>865</v>
      </c>
    </row>
    <row r="125" spans="1:7">
      <c r="A125" s="32" t="s">
        <v>963</v>
      </c>
      <c r="B125" s="71">
        <v>42404</v>
      </c>
      <c r="C125" s="32" t="s">
        <v>964</v>
      </c>
      <c r="D125" s="72">
        <v>31215</v>
      </c>
      <c r="E125" s="33">
        <v>5000</v>
      </c>
      <c r="F125" s="81"/>
      <c r="G125" s="32" t="s">
        <v>738</v>
      </c>
    </row>
    <row r="126" spans="1:7">
      <c r="A126" s="32" t="s">
        <v>965</v>
      </c>
      <c r="B126" s="71">
        <v>42404</v>
      </c>
      <c r="C126" s="32" t="s">
        <v>966</v>
      </c>
      <c r="D126" s="72">
        <v>31225</v>
      </c>
      <c r="E126" s="33">
        <v>3000</v>
      </c>
      <c r="F126" s="81"/>
      <c r="G126" s="32" t="s">
        <v>738</v>
      </c>
    </row>
    <row r="127" spans="1:7">
      <c r="A127" s="32" t="s">
        <v>967</v>
      </c>
      <c r="B127" s="71">
        <v>42410</v>
      </c>
      <c r="C127" s="32" t="s">
        <v>968</v>
      </c>
      <c r="D127" s="72">
        <v>31288</v>
      </c>
      <c r="E127" s="33">
        <v>200000</v>
      </c>
      <c r="F127" s="81"/>
      <c r="G127" s="32" t="s">
        <v>738</v>
      </c>
    </row>
    <row r="128" spans="1:7">
      <c r="A128" s="32" t="s">
        <v>969</v>
      </c>
      <c r="B128" s="71">
        <v>42410</v>
      </c>
      <c r="C128" s="32" t="s">
        <v>968</v>
      </c>
      <c r="D128" s="72">
        <v>31289</v>
      </c>
      <c r="E128" s="33">
        <v>11000</v>
      </c>
      <c r="F128" s="81"/>
      <c r="G128" s="32" t="s">
        <v>738</v>
      </c>
    </row>
    <row r="129" spans="1:7">
      <c r="A129" s="32" t="s">
        <v>970</v>
      </c>
      <c r="B129" s="71">
        <v>42412</v>
      </c>
      <c r="C129" s="32" t="s">
        <v>971</v>
      </c>
      <c r="D129" s="72">
        <v>31334</v>
      </c>
      <c r="E129" s="33">
        <v>10000</v>
      </c>
      <c r="F129" s="81"/>
      <c r="G129" s="32" t="s">
        <v>738</v>
      </c>
    </row>
    <row r="130" spans="1:7">
      <c r="A130" s="32" t="s">
        <v>978</v>
      </c>
      <c r="B130" s="71">
        <v>42425</v>
      </c>
      <c r="C130" s="32" t="s">
        <v>979</v>
      </c>
      <c r="D130" s="72">
        <v>31521</v>
      </c>
      <c r="E130" s="33">
        <v>20000</v>
      </c>
      <c r="F130" s="81"/>
      <c r="G130" s="32" t="s">
        <v>738</v>
      </c>
    </row>
    <row r="131" spans="1:7">
      <c r="A131" s="32" t="s">
        <v>878</v>
      </c>
      <c r="B131" s="71">
        <v>42427</v>
      </c>
      <c r="C131" s="32" t="s">
        <v>982</v>
      </c>
      <c r="D131" s="72">
        <v>31553</v>
      </c>
      <c r="E131" s="33">
        <v>20000</v>
      </c>
      <c r="F131" s="81"/>
      <c r="G131" s="32" t="s">
        <v>738</v>
      </c>
    </row>
    <row r="132" spans="1:7">
      <c r="A132" s="32" t="s">
        <v>989</v>
      </c>
      <c r="B132" s="71">
        <v>42429</v>
      </c>
      <c r="C132" s="32" t="s">
        <v>990</v>
      </c>
      <c r="D132" s="72">
        <v>31598</v>
      </c>
      <c r="E132" s="33">
        <v>1000</v>
      </c>
      <c r="F132" s="81"/>
      <c r="G132" s="32" t="s">
        <v>738</v>
      </c>
    </row>
    <row r="133" spans="1:7">
      <c r="A133" s="32" t="s">
        <v>993</v>
      </c>
      <c r="B133" s="71">
        <v>42430</v>
      </c>
      <c r="C133" s="32" t="s">
        <v>994</v>
      </c>
      <c r="D133" s="72">
        <v>31622</v>
      </c>
      <c r="E133" s="33">
        <v>20000</v>
      </c>
      <c r="F133" s="81"/>
      <c r="G133" s="32" t="s">
        <v>738</v>
      </c>
    </row>
    <row r="134" spans="1:7">
      <c r="A134" s="32" t="s">
        <v>995</v>
      </c>
      <c r="B134" s="71">
        <v>42430</v>
      </c>
      <c r="C134" s="32" t="s">
        <v>996</v>
      </c>
      <c r="D134" s="72">
        <v>31623</v>
      </c>
      <c r="E134" s="33">
        <v>50000</v>
      </c>
      <c r="F134" s="81"/>
      <c r="G134" s="32" t="s">
        <v>738</v>
      </c>
    </row>
    <row r="135" spans="1:7">
      <c r="A135" s="32" t="s">
        <v>997</v>
      </c>
      <c r="B135" s="71">
        <v>42433</v>
      </c>
      <c r="C135" s="32" t="s">
        <v>998</v>
      </c>
      <c r="D135" s="72">
        <v>31665</v>
      </c>
      <c r="E135" s="33">
        <v>15000</v>
      </c>
      <c r="F135" s="81"/>
      <c r="G135" s="32" t="s">
        <v>738</v>
      </c>
    </row>
    <row r="136" spans="1:7">
      <c r="A136" s="32" t="s">
        <v>999</v>
      </c>
      <c r="B136" s="71">
        <v>42434</v>
      </c>
      <c r="C136" s="32" t="s">
        <v>1000</v>
      </c>
      <c r="D136" s="72">
        <v>31688</v>
      </c>
      <c r="E136" s="33">
        <v>10000</v>
      </c>
      <c r="F136" s="81"/>
      <c r="G136" s="32" t="s">
        <v>738</v>
      </c>
    </row>
    <row r="137" spans="1:7">
      <c r="A137" s="32" t="s">
        <v>1003</v>
      </c>
      <c r="B137" s="71">
        <v>42443</v>
      </c>
      <c r="C137" s="32" t="s">
        <v>1004</v>
      </c>
      <c r="D137" s="72">
        <v>31814</v>
      </c>
      <c r="E137" s="33">
        <v>10961</v>
      </c>
      <c r="F137" s="81"/>
      <c r="G137" s="32" t="s">
        <v>738</v>
      </c>
    </row>
    <row r="138" spans="1:7">
      <c r="A138" s="32" t="s">
        <v>1005</v>
      </c>
      <c r="B138" s="71">
        <v>42444</v>
      </c>
      <c r="C138" s="32" t="s">
        <v>1006</v>
      </c>
      <c r="D138" s="72">
        <v>31830</v>
      </c>
      <c r="E138" s="33">
        <v>5000</v>
      </c>
      <c r="F138" s="81"/>
      <c r="G138" s="32" t="s">
        <v>738</v>
      </c>
    </row>
    <row r="139" spans="1:7">
      <c r="A139" s="32" t="s">
        <v>1009</v>
      </c>
      <c r="B139" s="71">
        <v>42446</v>
      </c>
      <c r="C139" s="32" t="s">
        <v>1006</v>
      </c>
      <c r="D139" s="72">
        <v>31858</v>
      </c>
      <c r="E139" s="33">
        <v>15000</v>
      </c>
      <c r="F139" s="81"/>
      <c r="G139" s="32" t="s">
        <v>738</v>
      </c>
    </row>
    <row r="140" spans="1:7">
      <c r="A140" s="32" t="s">
        <v>1012</v>
      </c>
      <c r="B140" s="71">
        <v>42448</v>
      </c>
      <c r="C140" s="32" t="s">
        <v>1013</v>
      </c>
      <c r="D140" s="72">
        <v>31909</v>
      </c>
      <c r="E140" s="33">
        <v>14000</v>
      </c>
      <c r="F140" s="81"/>
      <c r="G140" s="32" t="s">
        <v>738</v>
      </c>
    </row>
    <row r="141" spans="1:7">
      <c r="A141" s="32" t="s">
        <v>739</v>
      </c>
      <c r="B141" s="71">
        <v>42452</v>
      </c>
      <c r="C141" s="32" t="s">
        <v>1014</v>
      </c>
      <c r="D141" s="72">
        <v>31941</v>
      </c>
      <c r="E141" s="33">
        <v>1000</v>
      </c>
      <c r="F141" s="81"/>
      <c r="G141" s="32" t="s">
        <v>738</v>
      </c>
    </row>
    <row r="142" spans="1:7">
      <c r="A142" s="32" t="s">
        <v>1017</v>
      </c>
      <c r="B142" s="71">
        <v>42458</v>
      </c>
      <c r="C142" s="32" t="s">
        <v>1018</v>
      </c>
      <c r="D142" s="72">
        <v>32016</v>
      </c>
      <c r="E142" s="33">
        <v>8537</v>
      </c>
      <c r="F142" s="81"/>
      <c r="G142" s="32" t="s">
        <v>738</v>
      </c>
    </row>
    <row r="143" spans="1:7">
      <c r="A143" s="32" t="s">
        <v>795</v>
      </c>
      <c r="B143" s="71">
        <v>42462</v>
      </c>
      <c r="C143" s="32" t="s">
        <v>1029</v>
      </c>
      <c r="D143" s="72">
        <v>32139</v>
      </c>
      <c r="E143" s="33">
        <v>10961</v>
      </c>
      <c r="F143" s="81"/>
      <c r="G143" s="32" t="s">
        <v>738</v>
      </c>
    </row>
    <row r="144" spans="1:7">
      <c r="A144" s="32" t="s">
        <v>1032</v>
      </c>
      <c r="B144" s="71">
        <v>42472</v>
      </c>
      <c r="C144" s="32" t="s">
        <v>1033</v>
      </c>
      <c r="D144" s="72">
        <v>32261</v>
      </c>
      <c r="E144" s="33">
        <v>8537</v>
      </c>
      <c r="F144" s="81"/>
      <c r="G144" s="32" t="s">
        <v>738</v>
      </c>
    </row>
    <row r="145" spans="1:7">
      <c r="A145" s="32" t="s">
        <v>891</v>
      </c>
      <c r="B145" s="71">
        <v>42472</v>
      </c>
      <c r="C145" s="32" t="s">
        <v>1034</v>
      </c>
      <c r="D145" s="72">
        <v>32267</v>
      </c>
      <c r="E145" s="33">
        <v>8120</v>
      </c>
      <c r="F145" s="81"/>
      <c r="G145" s="32" t="s">
        <v>738</v>
      </c>
    </row>
    <row r="146" spans="1:7">
      <c r="A146" s="32" t="s">
        <v>1041</v>
      </c>
      <c r="B146" s="71">
        <v>42485</v>
      </c>
      <c r="C146" s="32" t="s">
        <v>1042</v>
      </c>
      <c r="D146" s="72">
        <v>32425</v>
      </c>
      <c r="E146" s="33">
        <v>8120</v>
      </c>
      <c r="F146" s="81"/>
      <c r="G146" s="32" t="s">
        <v>738</v>
      </c>
    </row>
    <row r="147" spans="1:7">
      <c r="A147" s="32" t="s">
        <v>1045</v>
      </c>
      <c r="B147" s="71">
        <v>42488</v>
      </c>
      <c r="C147" s="32" t="s">
        <v>1046</v>
      </c>
      <c r="D147" s="72">
        <v>32477</v>
      </c>
      <c r="E147" s="32">
        <v>500</v>
      </c>
      <c r="F147" s="81"/>
      <c r="G147" s="32" t="s">
        <v>738</v>
      </c>
    </row>
    <row r="148" spans="1:7">
      <c r="A148" s="32" t="s">
        <v>1047</v>
      </c>
      <c r="B148" s="71">
        <v>42490</v>
      </c>
      <c r="C148" s="32" t="s">
        <v>1048</v>
      </c>
      <c r="D148" s="72">
        <v>32531</v>
      </c>
      <c r="E148" s="33">
        <v>10961</v>
      </c>
      <c r="F148" s="81"/>
      <c r="G148" s="32" t="s">
        <v>738</v>
      </c>
    </row>
    <row r="149" spans="1:7">
      <c r="A149" s="32" t="s">
        <v>1049</v>
      </c>
      <c r="B149" s="71">
        <v>42490</v>
      </c>
      <c r="C149" s="32" t="s">
        <v>1050</v>
      </c>
      <c r="D149" s="72">
        <v>32539</v>
      </c>
      <c r="E149" s="33">
        <v>20000</v>
      </c>
      <c r="F149" s="81"/>
      <c r="G149" s="32" t="s">
        <v>738</v>
      </c>
    </row>
    <row r="150" spans="1:7">
      <c r="A150" s="32" t="s">
        <v>1099</v>
      </c>
      <c r="B150" s="71">
        <v>42492</v>
      </c>
      <c r="C150" s="32" t="s">
        <v>1046</v>
      </c>
      <c r="D150" s="72">
        <v>32578</v>
      </c>
      <c r="E150" s="33">
        <v>4500</v>
      </c>
      <c r="F150" s="81"/>
      <c r="G150" s="32" t="s">
        <v>738</v>
      </c>
    </row>
    <row r="151" spans="1:7">
      <c r="A151" s="32" t="s">
        <v>1102</v>
      </c>
      <c r="B151" s="71">
        <v>42498</v>
      </c>
      <c r="C151" s="32" t="s">
        <v>1103</v>
      </c>
      <c r="D151" s="72">
        <v>32672</v>
      </c>
      <c r="E151" s="33">
        <v>3000</v>
      </c>
      <c r="F151" s="81"/>
      <c r="G151" s="32" t="s">
        <v>738</v>
      </c>
    </row>
    <row r="152" spans="1:7">
      <c r="A152" s="32" t="s">
        <v>1107</v>
      </c>
      <c r="B152" s="71">
        <v>42502</v>
      </c>
      <c r="C152" s="32" t="s">
        <v>1108</v>
      </c>
      <c r="D152" s="72">
        <v>32724</v>
      </c>
      <c r="E152" s="32">
        <v>500</v>
      </c>
      <c r="F152" s="81"/>
      <c r="G152" s="32" t="s">
        <v>738</v>
      </c>
    </row>
    <row r="153" spans="1:7">
      <c r="A153" s="32" t="s">
        <v>1109</v>
      </c>
      <c r="B153" s="71">
        <v>42502</v>
      </c>
      <c r="C153" s="32" t="s">
        <v>1110</v>
      </c>
      <c r="D153" s="72">
        <v>32738</v>
      </c>
      <c r="E153" s="33">
        <v>20000</v>
      </c>
      <c r="F153" s="81"/>
      <c r="G153" s="32" t="s">
        <v>738</v>
      </c>
    </row>
    <row r="154" spans="1:7">
      <c r="A154" s="32" t="s">
        <v>1111</v>
      </c>
      <c r="B154" s="71">
        <v>42509</v>
      </c>
      <c r="C154" s="32" t="s">
        <v>1112</v>
      </c>
      <c r="D154" s="72">
        <v>32828</v>
      </c>
      <c r="E154" s="33">
        <v>20000</v>
      </c>
      <c r="F154" s="81"/>
      <c r="G154" s="32" t="s">
        <v>738</v>
      </c>
    </row>
    <row r="155" spans="1:7">
      <c r="A155" s="32" t="s">
        <v>1121</v>
      </c>
      <c r="B155" s="71">
        <v>42515</v>
      </c>
      <c r="C155" s="32" t="s">
        <v>1122</v>
      </c>
      <c r="D155" s="72">
        <v>32960</v>
      </c>
      <c r="E155" s="33">
        <v>1547</v>
      </c>
      <c r="F155" s="81"/>
      <c r="G155" s="32" t="s">
        <v>865</v>
      </c>
    </row>
    <row r="156" spans="1:7">
      <c r="A156" s="32" t="s">
        <v>1123</v>
      </c>
      <c r="B156" s="71">
        <v>42516</v>
      </c>
      <c r="C156" s="32" t="s">
        <v>1124</v>
      </c>
      <c r="D156" s="72">
        <v>32974</v>
      </c>
      <c r="E156" s="33">
        <v>1500</v>
      </c>
      <c r="F156" s="81"/>
      <c r="G156" s="32" t="s">
        <v>738</v>
      </c>
    </row>
    <row r="157" spans="1:7">
      <c r="A157" s="32" t="s">
        <v>1127</v>
      </c>
      <c r="B157" s="71">
        <v>42517</v>
      </c>
      <c r="C157" s="32" t="s">
        <v>1128</v>
      </c>
      <c r="D157" s="72">
        <v>32992</v>
      </c>
      <c r="E157" s="33">
        <v>20000</v>
      </c>
      <c r="F157" s="81"/>
      <c r="G157" s="32" t="s">
        <v>738</v>
      </c>
    </row>
    <row r="158" spans="1:7">
      <c r="A158" s="32" t="s">
        <v>1129</v>
      </c>
      <c r="B158" s="71">
        <v>42521</v>
      </c>
      <c r="C158" s="32" t="s">
        <v>1130</v>
      </c>
      <c r="D158" s="72">
        <v>33073</v>
      </c>
      <c r="E158" s="33">
        <v>5000</v>
      </c>
      <c r="F158" s="81"/>
      <c r="G158" s="32" t="s">
        <v>738</v>
      </c>
    </row>
    <row r="159" spans="1:7">
      <c r="A159" s="32" t="s">
        <v>1030</v>
      </c>
      <c r="B159" s="71">
        <v>42523</v>
      </c>
      <c r="C159" s="32" t="s">
        <v>1133</v>
      </c>
      <c r="D159" s="72">
        <v>33132</v>
      </c>
      <c r="E159" s="33">
        <v>10000</v>
      </c>
      <c r="F159" s="81">
        <v>8</v>
      </c>
      <c r="G159" s="32" t="s">
        <v>738</v>
      </c>
    </row>
    <row r="160" spans="1:7">
      <c r="A160" s="32" t="s">
        <v>1138</v>
      </c>
      <c r="B160" s="71">
        <v>42533</v>
      </c>
      <c r="C160" s="32" t="s">
        <v>1139</v>
      </c>
      <c r="D160" s="72">
        <v>33270</v>
      </c>
      <c r="E160" s="33">
        <v>1000</v>
      </c>
      <c r="F160" s="81"/>
      <c r="G160" s="32" t="s">
        <v>738</v>
      </c>
    </row>
    <row r="161" spans="1:7">
      <c r="A161" s="32" t="s">
        <v>1140</v>
      </c>
      <c r="B161" s="71">
        <v>42538</v>
      </c>
      <c r="C161" s="32" t="s">
        <v>1000</v>
      </c>
      <c r="D161" s="72">
        <v>33379</v>
      </c>
      <c r="E161" s="33">
        <v>100000</v>
      </c>
      <c r="F161" s="81"/>
      <c r="G161" s="32" t="s">
        <v>738</v>
      </c>
    </row>
    <row r="162" spans="1:7">
      <c r="A162" s="32" t="s">
        <v>1142</v>
      </c>
      <c r="B162" s="71">
        <v>42544</v>
      </c>
      <c r="C162" s="32" t="s">
        <v>1143</v>
      </c>
      <c r="D162" s="72">
        <v>33482</v>
      </c>
      <c r="E162" s="33">
        <v>20000</v>
      </c>
      <c r="F162" s="81"/>
      <c r="G162" s="32" t="s">
        <v>738</v>
      </c>
    </row>
    <row r="163" spans="1:7">
      <c r="A163" s="32" t="s">
        <v>1019</v>
      </c>
      <c r="B163" s="71">
        <v>42545</v>
      </c>
      <c r="C163" s="32" t="s">
        <v>1146</v>
      </c>
      <c r="D163" s="72">
        <v>33518</v>
      </c>
      <c r="E163" s="33">
        <v>1000</v>
      </c>
      <c r="F163" s="81">
        <v>6</v>
      </c>
      <c r="G163" s="32" t="s">
        <v>738</v>
      </c>
    </row>
    <row r="164" spans="1:7">
      <c r="A164" s="32" t="s">
        <v>1147</v>
      </c>
      <c r="B164" s="71">
        <v>42545</v>
      </c>
      <c r="C164" s="32" t="s">
        <v>1148</v>
      </c>
      <c r="D164" s="72">
        <v>33523</v>
      </c>
      <c r="E164" s="33">
        <v>20000</v>
      </c>
      <c r="F164" s="81">
        <v>3</v>
      </c>
      <c r="G164" s="32" t="s">
        <v>738</v>
      </c>
    </row>
    <row r="165" spans="1:7">
      <c r="A165" s="32" t="s">
        <v>985</v>
      </c>
      <c r="B165" s="71">
        <v>42545</v>
      </c>
      <c r="C165" s="32" t="s">
        <v>1146</v>
      </c>
      <c r="D165" s="72">
        <v>33524</v>
      </c>
      <c r="E165" s="33">
        <v>2000</v>
      </c>
      <c r="F165" s="81">
        <v>6</v>
      </c>
      <c r="G165" s="32" t="s">
        <v>738</v>
      </c>
    </row>
    <row r="166" spans="1:7">
      <c r="A166" s="32" t="s">
        <v>1156</v>
      </c>
      <c r="B166" s="71">
        <v>42557</v>
      </c>
      <c r="C166" s="32" t="s">
        <v>1157</v>
      </c>
      <c r="D166" s="72">
        <v>33732</v>
      </c>
      <c r="E166" s="33">
        <v>5000</v>
      </c>
      <c r="F166" s="81"/>
      <c r="G166" s="32" t="s">
        <v>738</v>
      </c>
    </row>
    <row r="167" spans="1:7">
      <c r="A167" s="32" t="s">
        <v>1158</v>
      </c>
      <c r="B167" s="71">
        <v>42557</v>
      </c>
      <c r="C167" s="32" t="s">
        <v>1159</v>
      </c>
      <c r="D167" s="72">
        <v>33735</v>
      </c>
      <c r="E167" s="33">
        <v>5000</v>
      </c>
      <c r="F167" s="81">
        <v>2</v>
      </c>
      <c r="G167" s="32" t="s">
        <v>738</v>
      </c>
    </row>
    <row r="168" spans="1:7">
      <c r="A168" s="32" t="s">
        <v>1160</v>
      </c>
      <c r="B168" s="71">
        <v>42558</v>
      </c>
      <c r="C168" s="32" t="s">
        <v>1146</v>
      </c>
      <c r="D168" s="72">
        <v>33740</v>
      </c>
      <c r="E168" s="33">
        <v>5000</v>
      </c>
      <c r="F168" s="81">
        <v>6</v>
      </c>
      <c r="G168" s="32" t="s">
        <v>738</v>
      </c>
    </row>
    <row r="169" spans="1:7">
      <c r="A169" s="32" t="s">
        <v>1161</v>
      </c>
      <c r="B169" s="71">
        <v>42558</v>
      </c>
      <c r="C169" s="32" t="s">
        <v>1162</v>
      </c>
      <c r="D169" s="72">
        <v>33741</v>
      </c>
      <c r="E169" s="33">
        <v>230000</v>
      </c>
      <c r="F169" s="81"/>
      <c r="G169" s="32" t="s">
        <v>738</v>
      </c>
    </row>
    <row r="170" spans="1:7">
      <c r="A170" s="32" t="s">
        <v>1163</v>
      </c>
      <c r="B170" s="71">
        <v>42560</v>
      </c>
      <c r="C170" s="32" t="s">
        <v>1164</v>
      </c>
      <c r="D170" s="72">
        <v>33770</v>
      </c>
      <c r="E170" s="33">
        <v>3000</v>
      </c>
      <c r="F170" s="81"/>
      <c r="G170" s="32" t="s">
        <v>738</v>
      </c>
    </row>
    <row r="171" spans="1:7">
      <c r="A171" s="32" t="s">
        <v>1165</v>
      </c>
      <c r="B171" s="71">
        <v>42566</v>
      </c>
      <c r="C171" s="32" t="s">
        <v>1166</v>
      </c>
      <c r="D171" s="72">
        <v>33860</v>
      </c>
      <c r="E171" s="33">
        <v>5000</v>
      </c>
      <c r="F171" s="81"/>
      <c r="G171" s="32" t="s">
        <v>738</v>
      </c>
    </row>
    <row r="172" spans="1:7">
      <c r="A172" s="32" t="s">
        <v>1167</v>
      </c>
      <c r="B172" s="71">
        <v>42569</v>
      </c>
      <c r="C172" s="32" t="s">
        <v>1168</v>
      </c>
      <c r="D172" s="72">
        <v>33894</v>
      </c>
      <c r="E172" s="33">
        <v>7000</v>
      </c>
      <c r="F172" s="81"/>
      <c r="G172" s="32" t="s">
        <v>738</v>
      </c>
    </row>
    <row r="173" spans="1:7">
      <c r="A173" s="32" t="s">
        <v>1169</v>
      </c>
      <c r="B173" s="71">
        <v>42573</v>
      </c>
      <c r="C173" s="32" t="s">
        <v>1170</v>
      </c>
      <c r="D173" s="72">
        <v>33974</v>
      </c>
      <c r="E173" s="33">
        <v>5000</v>
      </c>
      <c r="F173" s="81"/>
      <c r="G173" s="32" t="s">
        <v>865</v>
      </c>
    </row>
    <row r="174" spans="1:7">
      <c r="A174" s="32" t="s">
        <v>1043</v>
      </c>
      <c r="B174" s="71">
        <v>42573</v>
      </c>
      <c r="C174" s="32" t="s">
        <v>1171</v>
      </c>
      <c r="D174" s="72">
        <v>33982</v>
      </c>
      <c r="E174" s="33">
        <v>10000</v>
      </c>
      <c r="F174" s="81">
        <v>4</v>
      </c>
      <c r="G174" s="32" t="s">
        <v>865</v>
      </c>
    </row>
    <row r="175" spans="1:7">
      <c r="A175" s="32" t="s">
        <v>1172</v>
      </c>
      <c r="B175" s="71">
        <v>42573</v>
      </c>
      <c r="C175" s="32" t="s">
        <v>1173</v>
      </c>
      <c r="D175" s="72">
        <v>33983</v>
      </c>
      <c r="E175" s="33">
        <v>5000</v>
      </c>
      <c r="F175" s="81"/>
      <c r="G175" s="32" t="s">
        <v>738</v>
      </c>
    </row>
    <row r="176" spans="1:7">
      <c r="A176" s="32" t="s">
        <v>1174</v>
      </c>
      <c r="B176" s="71">
        <v>42574</v>
      </c>
      <c r="C176" s="32" t="s">
        <v>1175</v>
      </c>
      <c r="D176" s="72">
        <v>33996</v>
      </c>
      <c r="E176" s="33">
        <v>5000</v>
      </c>
      <c r="F176" s="81">
        <v>1</v>
      </c>
      <c r="G176" s="32" t="s">
        <v>738</v>
      </c>
    </row>
    <row r="177" spans="1:7">
      <c r="A177" s="32" t="s">
        <v>1176</v>
      </c>
      <c r="B177" s="71">
        <v>42574</v>
      </c>
      <c r="C177" s="32" t="s">
        <v>1177</v>
      </c>
      <c r="D177" s="72">
        <v>33997</v>
      </c>
      <c r="E177" s="33">
        <v>5000</v>
      </c>
      <c r="F177" s="81"/>
      <c r="G177" s="32" t="s">
        <v>865</v>
      </c>
    </row>
    <row r="178" spans="1:7">
      <c r="A178" s="32" t="s">
        <v>1178</v>
      </c>
      <c r="B178" s="71">
        <v>42577</v>
      </c>
      <c r="C178" s="32" t="s">
        <v>1179</v>
      </c>
      <c r="D178" s="72">
        <v>34028</v>
      </c>
      <c r="E178" s="33">
        <v>5000</v>
      </c>
      <c r="F178" s="81"/>
      <c r="G178" s="32" t="s">
        <v>738</v>
      </c>
    </row>
    <row r="179" spans="1:7">
      <c r="A179" s="32" t="s">
        <v>1180</v>
      </c>
      <c r="B179" s="71">
        <v>42577</v>
      </c>
      <c r="C179" s="32" t="s">
        <v>1181</v>
      </c>
      <c r="D179" s="72">
        <v>34030</v>
      </c>
      <c r="E179" s="33">
        <v>1000</v>
      </c>
      <c r="F179" s="81"/>
      <c r="G179" s="32" t="s">
        <v>738</v>
      </c>
    </row>
    <row r="180" spans="1:7">
      <c r="A180" s="32" t="s">
        <v>1182</v>
      </c>
      <c r="B180" s="71">
        <v>42578</v>
      </c>
      <c r="C180" s="32" t="s">
        <v>1183</v>
      </c>
      <c r="D180" s="72">
        <v>34065</v>
      </c>
      <c r="E180" s="32">
        <v>175</v>
      </c>
      <c r="F180" s="81"/>
      <c r="G180" s="32" t="s">
        <v>738</v>
      </c>
    </row>
    <row r="181" spans="1:7">
      <c r="A181" s="32" t="s">
        <v>1184</v>
      </c>
      <c r="B181" s="71">
        <v>42579</v>
      </c>
      <c r="C181" s="32" t="s">
        <v>1185</v>
      </c>
      <c r="D181" s="72">
        <v>34084</v>
      </c>
      <c r="E181" s="33">
        <v>13000</v>
      </c>
      <c r="F181" s="81">
        <v>5</v>
      </c>
      <c r="G181" s="32" t="s">
        <v>738</v>
      </c>
    </row>
    <row r="182" spans="1:7">
      <c r="A182" s="32" t="s">
        <v>1186</v>
      </c>
      <c r="B182" s="71">
        <v>42579</v>
      </c>
      <c r="C182" s="32" t="s">
        <v>1187</v>
      </c>
      <c r="D182" s="72">
        <v>34086</v>
      </c>
      <c r="E182" s="33">
        <v>10000</v>
      </c>
      <c r="F182" s="81">
        <v>7</v>
      </c>
      <c r="G182" s="32" t="s">
        <v>738</v>
      </c>
    </row>
    <row r="183" spans="1:7">
      <c r="A183" s="32" t="s">
        <v>1188</v>
      </c>
      <c r="B183" s="71">
        <v>42580</v>
      </c>
      <c r="C183" s="32" t="s">
        <v>1189</v>
      </c>
      <c r="D183" s="72">
        <v>34090</v>
      </c>
      <c r="E183" s="33">
        <v>1000</v>
      </c>
      <c r="F183" s="81"/>
      <c r="G183" s="32" t="s">
        <v>738</v>
      </c>
    </row>
    <row r="184" spans="1:7">
      <c r="A184" s="32" t="s">
        <v>1190</v>
      </c>
      <c r="B184" s="71">
        <v>42580</v>
      </c>
      <c r="C184" s="32" t="s">
        <v>1191</v>
      </c>
      <c r="D184" s="72">
        <v>34092</v>
      </c>
      <c r="E184" s="33">
        <v>20000</v>
      </c>
      <c r="F184" s="81">
        <v>9</v>
      </c>
      <c r="G184" s="32" t="s">
        <v>738</v>
      </c>
    </row>
    <row r="185" spans="1:7">
      <c r="A185" s="32" t="s">
        <v>1192</v>
      </c>
      <c r="B185" s="71">
        <v>42580</v>
      </c>
      <c r="C185" s="32" t="s">
        <v>1191</v>
      </c>
      <c r="D185" s="72">
        <v>34093</v>
      </c>
      <c r="E185" s="33">
        <v>20000</v>
      </c>
      <c r="F185" s="81">
        <v>9</v>
      </c>
      <c r="G185" s="32" t="s">
        <v>738</v>
      </c>
    </row>
    <row r="186" spans="1:7">
      <c r="A186" s="32" t="s">
        <v>1193</v>
      </c>
      <c r="B186" s="71">
        <v>42580</v>
      </c>
      <c r="C186" s="32" t="s">
        <v>1194</v>
      </c>
      <c r="D186" s="72">
        <v>34113</v>
      </c>
      <c r="E186" s="33">
        <v>5000</v>
      </c>
      <c r="F186" s="81"/>
      <c r="G186" s="32" t="s">
        <v>738</v>
      </c>
    </row>
    <row r="187" spans="1:7">
      <c r="A187" s="32" t="s">
        <v>1195</v>
      </c>
      <c r="B187" s="71">
        <v>42581</v>
      </c>
      <c r="C187" s="32" t="s">
        <v>1196</v>
      </c>
      <c r="D187" s="72">
        <v>34124</v>
      </c>
      <c r="E187" s="33">
        <v>10000</v>
      </c>
      <c r="F187" s="81">
        <v>10</v>
      </c>
      <c r="G187" s="32" t="s">
        <v>738</v>
      </c>
    </row>
    <row r="188" spans="1:7">
      <c r="A188" s="32" t="s">
        <v>1197</v>
      </c>
      <c r="B188" s="71">
        <v>42582</v>
      </c>
      <c r="C188" s="32" t="s">
        <v>1148</v>
      </c>
      <c r="D188" s="72">
        <v>34135</v>
      </c>
      <c r="E188" s="33">
        <v>200000</v>
      </c>
      <c r="F188" s="81">
        <v>3</v>
      </c>
      <c r="G188" s="32" t="s">
        <v>738</v>
      </c>
    </row>
    <row r="189" spans="1:7">
      <c r="A189" s="32" t="s">
        <v>1154</v>
      </c>
      <c r="B189" s="71">
        <v>42582</v>
      </c>
      <c r="C189" s="32" t="s">
        <v>1198</v>
      </c>
      <c r="D189" s="72">
        <v>34136</v>
      </c>
      <c r="E189" s="33">
        <v>5000</v>
      </c>
      <c r="F189" s="81"/>
      <c r="G189" s="32" t="s">
        <v>738</v>
      </c>
    </row>
    <row r="190" spans="1:7">
      <c r="A190" s="32" t="s">
        <v>1199</v>
      </c>
      <c r="B190" s="71">
        <v>42582</v>
      </c>
      <c r="C190" s="32" t="s">
        <v>1162</v>
      </c>
      <c r="D190" s="72">
        <v>34138</v>
      </c>
      <c r="E190" s="33">
        <v>100000</v>
      </c>
      <c r="F190" s="81"/>
      <c r="G190" s="32" t="s">
        <v>738</v>
      </c>
    </row>
    <row r="191" spans="1:7">
      <c r="A191" s="32" t="s">
        <v>1200</v>
      </c>
      <c r="B191" s="71">
        <v>42582</v>
      </c>
      <c r="C191" s="32" t="s">
        <v>1201</v>
      </c>
      <c r="D191" s="72">
        <v>34140</v>
      </c>
      <c r="E191" s="33">
        <v>20000</v>
      </c>
      <c r="F191" s="81"/>
      <c r="G191" s="32" t="s">
        <v>738</v>
      </c>
    </row>
    <row r="192" spans="1:7">
      <c r="A192" s="48"/>
      <c r="B192" s="48"/>
      <c r="C192" s="48"/>
      <c r="D192" s="48"/>
      <c r="E192" s="87"/>
      <c r="F192" s="88"/>
      <c r="G192" s="32"/>
    </row>
    <row r="193" spans="1:7">
      <c r="A193" s="48"/>
      <c r="B193" s="48"/>
      <c r="C193" s="48"/>
      <c r="D193" s="93" t="s">
        <v>176</v>
      </c>
      <c r="E193" s="89">
        <f>+SUM(E75:E191)</f>
        <v>2082581.5</v>
      </c>
      <c r="F193" s="88"/>
      <c r="G193" s="48"/>
    </row>
    <row r="194" spans="1:7">
      <c r="A194" s="48"/>
      <c r="B194" s="48"/>
      <c r="C194" s="48"/>
      <c r="D194" s="93" t="s">
        <v>991</v>
      </c>
      <c r="E194" s="89">
        <f>+[1]JUL!$N$66</f>
        <v>-2023518.7500000005</v>
      </c>
      <c r="F194" s="88"/>
      <c r="G194" s="48"/>
    </row>
    <row r="195" spans="1:7">
      <c r="A195" s="48"/>
      <c r="B195" s="48"/>
      <c r="C195" s="48"/>
      <c r="D195" s="93" t="s">
        <v>992</v>
      </c>
      <c r="E195" s="89">
        <f>+E193+E194</f>
        <v>59062.749999999534</v>
      </c>
      <c r="F195" s="88"/>
      <c r="G195" s="48"/>
    </row>
  </sheetData>
  <autoFilter ref="A7:D73"/>
  <sortState ref="A8:D67">
    <sortCondition ref="A8:A67"/>
  </sortState>
  <mergeCells count="4">
    <mergeCell ref="C2:D2"/>
    <mergeCell ref="C3:D3"/>
    <mergeCell ref="C4:D4"/>
    <mergeCell ref="C5:D5"/>
  </mergeCells>
  <pageMargins left="0.70866141732283472" right="0.70866141732283472" top="0.74803149606299213" bottom="0.74803149606299213" header="0.31496062992125984" footer="0.31496062992125984"/>
  <pageSetup scale="72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9"/>
  <sheetViews>
    <sheetView topLeftCell="A59" zoomScale="90" zoomScaleNormal="90" workbookViewId="0">
      <selection activeCell="D72" sqref="D72"/>
    </sheetView>
  </sheetViews>
  <sheetFormatPr baseColWidth="10" defaultRowHeight="15"/>
  <cols>
    <col min="1" max="1" width="14.5703125" bestFit="1" customWidth="1"/>
    <col min="2" max="2" width="45.7109375" customWidth="1"/>
    <col min="3" max="3" width="17.140625" bestFit="1" customWidth="1"/>
    <col min="4" max="4" width="31.5703125" bestFit="1" customWidth="1"/>
    <col min="5" max="5" width="13.42578125" customWidth="1"/>
    <col min="6" max="6" width="2.7109375" customWidth="1"/>
  </cols>
  <sheetData>
    <row r="1" spans="1:8">
      <c r="A1" s="32"/>
      <c r="B1" s="32"/>
      <c r="C1" s="32"/>
      <c r="D1" s="32"/>
    </row>
    <row r="2" spans="1:8">
      <c r="A2" s="32"/>
      <c r="B2" s="37" t="s">
        <v>47</v>
      </c>
      <c r="C2" s="34"/>
      <c r="D2" s="34"/>
    </row>
    <row r="3" spans="1:8">
      <c r="A3" s="32"/>
      <c r="B3" s="37" t="s">
        <v>432</v>
      </c>
      <c r="C3" s="34"/>
      <c r="D3" s="34"/>
    </row>
    <row r="4" spans="1:8">
      <c r="A4" s="32"/>
      <c r="B4" s="37" t="s">
        <v>48</v>
      </c>
      <c r="C4" s="34"/>
      <c r="D4" s="34"/>
    </row>
    <row r="5" spans="1:8">
      <c r="A5" s="32"/>
      <c r="B5" s="38">
        <v>42583</v>
      </c>
      <c r="C5" s="35"/>
      <c r="D5" s="35"/>
    </row>
    <row r="6" spans="1:8">
      <c r="A6" s="32"/>
      <c r="B6" s="32"/>
      <c r="C6" s="32"/>
      <c r="D6" s="32"/>
    </row>
    <row r="7" spans="1:8" s="32" customFormat="1">
      <c r="A7" s="4" t="s">
        <v>43</v>
      </c>
      <c r="B7" s="4" t="s">
        <v>44</v>
      </c>
      <c r="C7" s="4" t="s">
        <v>45</v>
      </c>
      <c r="D7" s="4" t="s">
        <v>46</v>
      </c>
    </row>
    <row r="8" spans="1:8" s="32" customFormat="1">
      <c r="A8" s="32" t="s">
        <v>446</v>
      </c>
      <c r="B8" s="32" t="s">
        <v>447</v>
      </c>
      <c r="C8" s="33">
        <v>181665.98</v>
      </c>
      <c r="D8" s="33"/>
      <c r="G8" s="33"/>
      <c r="H8" s="33"/>
    </row>
    <row r="9" spans="1:8">
      <c r="A9" s="32" t="s">
        <v>1</v>
      </c>
      <c r="B9" s="32" t="s">
        <v>109</v>
      </c>
      <c r="C9" s="33">
        <v>-5689.01</v>
      </c>
      <c r="D9" s="33"/>
      <c r="E9" s="32"/>
      <c r="F9" s="32"/>
      <c r="G9" s="33"/>
      <c r="H9" s="33"/>
    </row>
    <row r="10" spans="1:8">
      <c r="A10" s="32" t="s">
        <v>552</v>
      </c>
      <c r="B10" s="32" t="s">
        <v>553</v>
      </c>
      <c r="C10" s="33">
        <v>-20000</v>
      </c>
      <c r="D10" s="33"/>
      <c r="E10" s="32"/>
      <c r="F10" s="32"/>
      <c r="G10" s="33"/>
      <c r="H10" s="33"/>
    </row>
    <row r="11" spans="1:8">
      <c r="A11" s="32" t="s">
        <v>554</v>
      </c>
      <c r="B11" s="32" t="s">
        <v>555</v>
      </c>
      <c r="C11" s="33">
        <v>-240000</v>
      </c>
      <c r="D11" s="33"/>
      <c r="E11" s="32"/>
      <c r="F11" s="32"/>
      <c r="G11" s="33"/>
      <c r="H11" s="33"/>
    </row>
    <row r="12" spans="1:8">
      <c r="A12" s="32" t="s">
        <v>556</v>
      </c>
      <c r="B12" s="32" t="s">
        <v>557</v>
      </c>
      <c r="C12" s="33">
        <v>-20000</v>
      </c>
      <c r="D12" s="33"/>
      <c r="E12" s="32"/>
      <c r="F12" s="32"/>
      <c r="G12" s="33"/>
      <c r="H12" s="33"/>
    </row>
    <row r="13" spans="1:8">
      <c r="A13" s="32" t="s">
        <v>558</v>
      </c>
      <c r="B13" s="32" t="s">
        <v>559</v>
      </c>
      <c r="C13" s="33">
        <v>-10000</v>
      </c>
      <c r="D13" s="33"/>
      <c r="E13" s="32"/>
      <c r="F13" s="32"/>
      <c r="G13" s="33"/>
      <c r="H13" s="33"/>
    </row>
    <row r="14" spans="1:8">
      <c r="A14" s="32" t="s">
        <v>560</v>
      </c>
      <c r="B14" s="32" t="s">
        <v>561</v>
      </c>
      <c r="C14" s="33">
        <v>-20000</v>
      </c>
      <c r="D14" s="33"/>
      <c r="E14" s="32"/>
      <c r="F14" s="32"/>
      <c r="G14" s="33"/>
      <c r="H14" s="33"/>
    </row>
    <row r="15" spans="1:8">
      <c r="A15" s="32" t="s">
        <v>562</v>
      </c>
      <c r="B15" s="32" t="s">
        <v>563</v>
      </c>
      <c r="C15" s="33">
        <v>-20000</v>
      </c>
      <c r="D15" s="33"/>
      <c r="E15" s="32"/>
      <c r="F15" s="32"/>
      <c r="G15" s="33"/>
      <c r="H15" s="33"/>
    </row>
    <row r="16" spans="1:8">
      <c r="A16" s="32" t="s">
        <v>663</v>
      </c>
      <c r="B16" s="32" t="s">
        <v>664</v>
      </c>
      <c r="C16" s="33">
        <v>-10000</v>
      </c>
      <c r="D16" s="33"/>
      <c r="E16" s="32"/>
      <c r="F16" s="32"/>
      <c r="G16" s="33"/>
      <c r="H16" s="33"/>
    </row>
    <row r="17" spans="1:8">
      <c r="A17" s="32" t="s">
        <v>574</v>
      </c>
      <c r="B17" s="32" t="s">
        <v>665</v>
      </c>
      <c r="C17" s="33">
        <v>-200000</v>
      </c>
      <c r="D17" s="33"/>
      <c r="E17" s="32"/>
      <c r="F17" s="32"/>
      <c r="G17" s="33"/>
      <c r="H17" s="33"/>
    </row>
    <row r="18" spans="1:8" s="32" customFormat="1">
      <c r="A18" s="32" t="s">
        <v>510</v>
      </c>
      <c r="B18" s="32" t="s">
        <v>511</v>
      </c>
      <c r="C18" s="33">
        <v>-10000</v>
      </c>
      <c r="D18" s="33"/>
      <c r="G18" s="33"/>
      <c r="H18" s="33"/>
    </row>
    <row r="19" spans="1:8" s="32" customFormat="1">
      <c r="A19" s="32" t="s">
        <v>512</v>
      </c>
      <c r="B19" s="32" t="s">
        <v>513</v>
      </c>
      <c r="C19" s="32">
        <v>-196.2</v>
      </c>
      <c r="D19" s="33"/>
      <c r="H19" s="33"/>
    </row>
    <row r="20" spans="1:8">
      <c r="A20" s="32" t="s">
        <v>597</v>
      </c>
      <c r="B20" s="32" t="s">
        <v>598</v>
      </c>
      <c r="C20" s="33">
        <v>-584400</v>
      </c>
      <c r="D20" s="33"/>
      <c r="E20" s="32"/>
      <c r="F20" s="32"/>
      <c r="G20" s="33"/>
      <c r="H20" s="33"/>
    </row>
    <row r="21" spans="1:8">
      <c r="A21" s="32" t="s">
        <v>514</v>
      </c>
      <c r="B21" s="32" t="s">
        <v>515</v>
      </c>
      <c r="C21" s="33">
        <v>210000</v>
      </c>
      <c r="D21" s="33"/>
      <c r="E21" s="32"/>
      <c r="F21" s="32"/>
      <c r="G21" s="33"/>
      <c r="H21" s="33"/>
    </row>
    <row r="22" spans="1:8">
      <c r="A22" s="32" t="s">
        <v>516</v>
      </c>
      <c r="B22" s="32" t="s">
        <v>517</v>
      </c>
      <c r="C22" s="33">
        <v>-2000.01</v>
      </c>
      <c r="D22" s="33"/>
      <c r="E22" s="32"/>
      <c r="F22" s="32"/>
      <c r="G22" s="33"/>
      <c r="H22" s="33"/>
    </row>
    <row r="23" spans="1:8">
      <c r="A23" s="32" t="s">
        <v>518</v>
      </c>
      <c r="B23" s="32" t="s">
        <v>519</v>
      </c>
      <c r="C23" s="33">
        <v>-15000</v>
      </c>
      <c r="D23" s="33"/>
      <c r="E23" s="32"/>
      <c r="F23" s="32"/>
      <c r="G23" s="33"/>
      <c r="H23" s="33"/>
    </row>
    <row r="24" spans="1:8">
      <c r="A24" s="32" t="s">
        <v>564</v>
      </c>
      <c r="B24" s="32" t="s">
        <v>565</v>
      </c>
      <c r="C24" s="33">
        <v>-9000</v>
      </c>
      <c r="D24" s="33"/>
      <c r="E24" s="32"/>
      <c r="F24" s="32"/>
      <c r="G24" s="33"/>
      <c r="H24" s="33"/>
    </row>
    <row r="25" spans="1:8">
      <c r="A25" s="32" t="s">
        <v>488</v>
      </c>
      <c r="B25" s="32" t="s">
        <v>489</v>
      </c>
      <c r="C25" s="32">
        <v>-900</v>
      </c>
      <c r="D25" s="33"/>
      <c r="E25" s="32"/>
      <c r="F25" s="32"/>
      <c r="G25" s="32"/>
      <c r="H25" s="33"/>
    </row>
    <row r="26" spans="1:8">
      <c r="A26" s="32" t="s">
        <v>1285</v>
      </c>
      <c r="B26" s="32" t="s">
        <v>1286</v>
      </c>
      <c r="C26" s="33">
        <v>-20000</v>
      </c>
      <c r="D26" s="33"/>
      <c r="E26" s="32"/>
      <c r="F26" s="32"/>
      <c r="G26" s="33"/>
      <c r="H26" s="33"/>
    </row>
    <row r="27" spans="1:8">
      <c r="A27" s="32" t="s">
        <v>77</v>
      </c>
      <c r="B27" s="32" t="s">
        <v>138</v>
      </c>
      <c r="C27" s="32">
        <v>-977.57</v>
      </c>
      <c r="D27" s="33"/>
      <c r="E27" s="32"/>
      <c r="F27" s="32"/>
      <c r="G27" s="32"/>
      <c r="H27" s="33"/>
    </row>
    <row r="28" spans="1:8">
      <c r="A28" s="32" t="s">
        <v>1439</v>
      </c>
      <c r="B28" s="32" t="s">
        <v>1440</v>
      </c>
      <c r="C28" s="33">
        <v>6267.6</v>
      </c>
      <c r="D28" s="33"/>
      <c r="E28" s="32"/>
      <c r="F28" s="32"/>
      <c r="G28" s="33"/>
      <c r="H28" s="33"/>
    </row>
    <row r="29" spans="1:8">
      <c r="A29" s="32" t="s">
        <v>14</v>
      </c>
      <c r="B29" s="32" t="s">
        <v>253</v>
      </c>
      <c r="C29" s="33">
        <v>-5000</v>
      </c>
      <c r="D29" s="33"/>
      <c r="E29" s="32"/>
      <c r="F29" s="32"/>
      <c r="G29" s="33"/>
      <c r="H29" s="33"/>
    </row>
    <row r="30" spans="1:8">
      <c r="A30" s="32" t="s">
        <v>209</v>
      </c>
      <c r="B30" s="32" t="s">
        <v>210</v>
      </c>
      <c r="C30" s="33">
        <v>-9360</v>
      </c>
      <c r="D30" s="33"/>
      <c r="E30" s="32"/>
      <c r="F30" s="32"/>
      <c r="G30" s="33"/>
      <c r="H30" s="33"/>
    </row>
    <row r="31" spans="1:8">
      <c r="A31" s="32" t="s">
        <v>227</v>
      </c>
      <c r="B31" s="32" t="s">
        <v>228</v>
      </c>
      <c r="C31" s="32">
        <v>-581.5</v>
      </c>
      <c r="D31" s="33"/>
      <c r="E31" s="32"/>
      <c r="F31" s="32"/>
      <c r="G31" s="32"/>
      <c r="H31" s="33"/>
    </row>
    <row r="32" spans="1:8">
      <c r="A32" s="32" t="s">
        <v>302</v>
      </c>
      <c r="B32" s="32" t="s">
        <v>303</v>
      </c>
      <c r="C32" s="32">
        <v>-423.51</v>
      </c>
      <c r="D32" s="33"/>
      <c r="E32" s="32"/>
      <c r="F32" s="32"/>
      <c r="G32" s="32"/>
      <c r="H32" s="33"/>
    </row>
    <row r="33" spans="1:8">
      <c r="A33" s="32" t="s">
        <v>16</v>
      </c>
      <c r="B33" s="32" t="s">
        <v>317</v>
      </c>
      <c r="C33" s="33">
        <v>-5139.33</v>
      </c>
      <c r="D33" s="33"/>
      <c r="E33" s="32"/>
      <c r="F33" s="32"/>
      <c r="G33" s="33"/>
      <c r="H33" s="33"/>
    </row>
    <row r="34" spans="1:8">
      <c r="A34" s="32" t="s">
        <v>494</v>
      </c>
      <c r="B34" s="32" t="s">
        <v>501</v>
      </c>
      <c r="C34" s="33">
        <v>-1050</v>
      </c>
      <c r="D34" s="33"/>
      <c r="E34" s="32"/>
      <c r="F34" s="32"/>
      <c r="G34" s="33"/>
      <c r="H34" s="33"/>
    </row>
    <row r="35" spans="1:8">
      <c r="A35" s="32" t="s">
        <v>17</v>
      </c>
      <c r="B35" s="32" t="s">
        <v>363</v>
      </c>
      <c r="C35" s="32">
        <v>-404.14</v>
      </c>
      <c r="D35" s="33"/>
      <c r="E35" s="32"/>
      <c r="F35" s="32"/>
      <c r="G35" s="32"/>
      <c r="H35" s="33"/>
    </row>
    <row r="36" spans="1:8">
      <c r="A36" s="32" t="s">
        <v>370</v>
      </c>
      <c r="B36" s="32" t="s">
        <v>371</v>
      </c>
      <c r="C36" s="32">
        <v>-818.58</v>
      </c>
      <c r="D36" s="33"/>
      <c r="E36" s="32"/>
      <c r="F36" s="32"/>
      <c r="G36" s="32"/>
      <c r="H36" s="33"/>
    </row>
    <row r="37" spans="1:8">
      <c r="A37" s="32" t="s">
        <v>18</v>
      </c>
      <c r="B37" s="32" t="s">
        <v>154</v>
      </c>
      <c r="C37" s="32">
        <v>352.55</v>
      </c>
      <c r="D37" s="33"/>
      <c r="E37" s="32"/>
      <c r="F37" s="32"/>
      <c r="G37" s="32"/>
      <c r="H37" s="33"/>
    </row>
    <row r="38" spans="1:8">
      <c r="A38" s="32" t="s">
        <v>417</v>
      </c>
      <c r="B38" s="32" t="s">
        <v>418</v>
      </c>
      <c r="C38" s="32">
        <v>-700</v>
      </c>
      <c r="D38" s="33"/>
      <c r="E38" s="32"/>
      <c r="F38" s="32"/>
      <c r="G38" s="32"/>
      <c r="H38" s="33"/>
    </row>
    <row r="39" spans="1:8">
      <c r="A39" s="32" t="s">
        <v>21</v>
      </c>
      <c r="B39" s="32" t="s">
        <v>419</v>
      </c>
      <c r="C39" s="33">
        <v>-2890.52</v>
      </c>
      <c r="D39" s="33"/>
      <c r="E39" s="32"/>
      <c r="F39" s="32"/>
      <c r="G39" s="33"/>
      <c r="H39" s="33"/>
    </row>
    <row r="40" spans="1:8">
      <c r="A40" s="32" t="s">
        <v>422</v>
      </c>
      <c r="B40" s="32" t="s">
        <v>423</v>
      </c>
      <c r="C40" s="32">
        <v>-327.84</v>
      </c>
      <c r="D40" s="33"/>
      <c r="E40" s="32"/>
      <c r="F40" s="32"/>
      <c r="G40" s="32"/>
      <c r="H40" s="33"/>
    </row>
    <row r="41" spans="1:8">
      <c r="A41" s="32" t="s">
        <v>424</v>
      </c>
      <c r="B41" s="32" t="s">
        <v>425</v>
      </c>
      <c r="C41" s="32">
        <v>-786.24</v>
      </c>
      <c r="D41" s="33"/>
      <c r="E41" s="32"/>
      <c r="F41" s="32"/>
      <c r="G41" s="32"/>
      <c r="H41" s="33"/>
    </row>
    <row r="42" spans="1:8">
      <c r="A42" s="32" t="s">
        <v>495</v>
      </c>
      <c r="B42" s="32" t="s">
        <v>496</v>
      </c>
      <c r="C42" s="33">
        <v>-2700</v>
      </c>
      <c r="D42" s="33"/>
      <c r="E42" s="32"/>
      <c r="F42" s="32"/>
      <c r="G42" s="33"/>
      <c r="H42" s="33"/>
    </row>
    <row r="43" spans="1:8">
      <c r="A43" s="32" t="s">
        <v>458</v>
      </c>
      <c r="B43" s="32" t="s">
        <v>459</v>
      </c>
      <c r="C43" s="32">
        <v>-225.5</v>
      </c>
      <c r="D43" s="33"/>
      <c r="E43" s="32"/>
      <c r="F43" s="32"/>
      <c r="G43" s="32"/>
      <c r="H43" s="33"/>
    </row>
    <row r="44" spans="1:8">
      <c r="A44" s="32" t="s">
        <v>566</v>
      </c>
      <c r="B44" s="32" t="s">
        <v>567</v>
      </c>
      <c r="C44" s="33">
        <v>-20000</v>
      </c>
      <c r="D44" s="33"/>
      <c r="E44" s="32"/>
      <c r="F44" s="32"/>
      <c r="G44" s="33"/>
      <c r="H44" s="33"/>
    </row>
    <row r="45" spans="1:8">
      <c r="A45" s="32" t="s">
        <v>31</v>
      </c>
      <c r="B45" s="32" t="s">
        <v>167</v>
      </c>
      <c r="C45" s="33">
        <v>-4000</v>
      </c>
      <c r="D45" s="33"/>
      <c r="E45" s="32"/>
      <c r="F45" s="32"/>
      <c r="G45" s="33"/>
      <c r="H45" s="33"/>
    </row>
    <row r="46" spans="1:8">
      <c r="A46" s="32" t="s">
        <v>661</v>
      </c>
      <c r="B46" s="32" t="s">
        <v>662</v>
      </c>
      <c r="C46" s="33">
        <v>584400</v>
      </c>
      <c r="D46" s="33"/>
      <c r="E46" s="32"/>
      <c r="F46" s="32"/>
      <c r="G46" s="33"/>
      <c r="H46" s="33"/>
    </row>
    <row r="47" spans="1:8">
      <c r="A47" s="32" t="s">
        <v>468</v>
      </c>
      <c r="B47" s="32" t="s">
        <v>469</v>
      </c>
      <c r="C47" s="33">
        <v>-5000</v>
      </c>
      <c r="D47" s="33"/>
      <c r="E47" s="32"/>
      <c r="F47" s="32"/>
      <c r="G47" s="33"/>
      <c r="H47" s="33"/>
    </row>
    <row r="48" spans="1:8">
      <c r="A48" s="32" t="s">
        <v>472</v>
      </c>
      <c r="B48" s="32" t="s">
        <v>473</v>
      </c>
      <c r="C48" s="32">
        <v>-500</v>
      </c>
      <c r="D48" s="33"/>
      <c r="E48" s="32"/>
      <c r="F48" s="32"/>
      <c r="G48" s="32"/>
      <c r="H48" s="33"/>
    </row>
    <row r="49" spans="1:8">
      <c r="A49" s="32" t="s">
        <v>41</v>
      </c>
      <c r="B49" s="32" t="s">
        <v>238</v>
      </c>
      <c r="C49" s="33">
        <v>5000</v>
      </c>
      <c r="D49" s="33"/>
      <c r="E49" s="32"/>
      <c r="F49" s="32"/>
      <c r="G49" s="33"/>
      <c r="H49" s="33"/>
    </row>
    <row r="50" spans="1:8">
      <c r="A50" s="32" t="s">
        <v>474</v>
      </c>
      <c r="B50" s="32" t="s">
        <v>475</v>
      </c>
      <c r="C50" s="33">
        <v>193800</v>
      </c>
      <c r="D50" s="33"/>
      <c r="E50" s="32"/>
      <c r="F50" s="32"/>
      <c r="G50" s="33"/>
      <c r="H50" s="33"/>
    </row>
    <row r="51" spans="1:8">
      <c r="A51" s="32" t="s">
        <v>520</v>
      </c>
      <c r="B51" s="32" t="s">
        <v>521</v>
      </c>
      <c r="C51" s="33">
        <v>309032.88</v>
      </c>
      <c r="D51" s="33"/>
      <c r="E51" s="32"/>
      <c r="F51" s="32"/>
      <c r="G51" s="33"/>
      <c r="H51" s="33"/>
    </row>
    <row r="52" spans="1:8">
      <c r="A52" s="32" t="s">
        <v>476</v>
      </c>
      <c r="B52" s="32" t="s">
        <v>477</v>
      </c>
      <c r="C52" s="33">
        <v>90000</v>
      </c>
      <c r="D52" s="33"/>
      <c r="E52" s="32"/>
      <c r="F52" s="32"/>
      <c r="G52" s="33"/>
      <c r="H52" s="33"/>
    </row>
    <row r="53" spans="1:8">
      <c r="A53" s="32" t="s">
        <v>348</v>
      </c>
      <c r="B53" s="32" t="s">
        <v>349</v>
      </c>
      <c r="C53" s="33">
        <v>-20000</v>
      </c>
      <c r="D53" s="33"/>
      <c r="E53" s="32"/>
      <c r="F53" s="32"/>
      <c r="G53" s="33"/>
      <c r="H53" s="33"/>
    </row>
    <row r="54" spans="1:8">
      <c r="A54" s="32" t="s">
        <v>522</v>
      </c>
      <c r="B54" s="32" t="s">
        <v>523</v>
      </c>
      <c r="C54" s="33">
        <v>2247.09</v>
      </c>
      <c r="D54" s="33"/>
      <c r="E54" s="32"/>
      <c r="F54" s="32"/>
      <c r="G54" s="33"/>
      <c r="H54" s="33"/>
    </row>
    <row r="55" spans="1:8">
      <c r="A55" s="32" t="s">
        <v>524</v>
      </c>
      <c r="B55" s="32" t="s">
        <v>525</v>
      </c>
      <c r="C55" s="33">
        <v>309032.88</v>
      </c>
      <c r="D55" s="33"/>
      <c r="E55" s="32"/>
      <c r="F55" s="32"/>
      <c r="G55" s="33"/>
      <c r="H55" s="33"/>
    </row>
    <row r="56" spans="1:8">
      <c r="A56" s="32" t="s">
        <v>526</v>
      </c>
      <c r="B56" s="32" t="s">
        <v>527</v>
      </c>
      <c r="C56" s="33">
        <v>232000</v>
      </c>
      <c r="D56" s="33"/>
      <c r="E56" s="32"/>
      <c r="F56" s="32"/>
      <c r="G56" s="33"/>
      <c r="H56" s="33"/>
    </row>
    <row r="57" spans="1:8">
      <c r="A57" s="32" t="s">
        <v>528</v>
      </c>
      <c r="B57" s="32" t="s">
        <v>529</v>
      </c>
      <c r="C57" s="33">
        <v>405243.91</v>
      </c>
      <c r="D57" s="33"/>
      <c r="E57" s="32"/>
      <c r="F57" s="32"/>
      <c r="G57" s="33"/>
      <c r="H57" s="33"/>
    </row>
    <row r="58" spans="1:8">
      <c r="A58" s="32" t="s">
        <v>530</v>
      </c>
      <c r="B58" s="32" t="s">
        <v>531</v>
      </c>
      <c r="C58" s="33">
        <v>70300</v>
      </c>
      <c r="D58" s="33"/>
      <c r="E58" s="32"/>
      <c r="F58" s="32"/>
      <c r="G58" s="33"/>
      <c r="H58" s="33"/>
    </row>
    <row r="59" spans="1:8">
      <c r="A59" s="32" t="s">
        <v>532</v>
      </c>
      <c r="B59" s="32" t="s">
        <v>533</v>
      </c>
      <c r="C59" s="33">
        <v>334552.12</v>
      </c>
      <c r="D59" s="33"/>
      <c r="E59" s="32"/>
      <c r="F59" s="32"/>
      <c r="G59" s="33"/>
      <c r="H59" s="33"/>
    </row>
    <row r="60" spans="1:8">
      <c r="A60" s="32" t="s">
        <v>534</v>
      </c>
      <c r="B60" s="32" t="s">
        <v>535</v>
      </c>
      <c r="C60" s="32">
        <v>-400</v>
      </c>
      <c r="D60" s="33"/>
      <c r="E60" s="32"/>
      <c r="F60" s="32"/>
      <c r="G60" s="32"/>
      <c r="H60" s="33"/>
    </row>
    <row r="61" spans="1:8">
      <c r="A61" s="32" t="s">
        <v>492</v>
      </c>
      <c r="B61" s="32" t="s">
        <v>493</v>
      </c>
      <c r="C61" s="33">
        <v>722400</v>
      </c>
      <c r="D61" s="33"/>
      <c r="E61" s="32"/>
      <c r="F61" s="32"/>
      <c r="G61" s="33"/>
      <c r="H61" s="33"/>
    </row>
    <row r="62" spans="1:8">
      <c r="A62" s="32" t="s">
        <v>536</v>
      </c>
      <c r="B62" s="32" t="s">
        <v>537</v>
      </c>
      <c r="C62" s="33">
        <v>-23768.26</v>
      </c>
      <c r="D62" s="33"/>
      <c r="E62" s="32"/>
      <c r="F62" s="32"/>
      <c r="G62" s="33"/>
      <c r="H62" s="33"/>
    </row>
    <row r="63" spans="1:8">
      <c r="A63" s="32" t="s">
        <v>538</v>
      </c>
      <c r="B63" s="32" t="s">
        <v>539</v>
      </c>
      <c r="C63" s="33">
        <v>-8000</v>
      </c>
      <c r="D63" s="33"/>
      <c r="E63" s="32"/>
      <c r="F63" s="32"/>
      <c r="G63" s="33"/>
      <c r="H63" s="33"/>
    </row>
    <row r="64" spans="1:8">
      <c r="A64" s="32" t="s">
        <v>540</v>
      </c>
      <c r="B64" s="32" t="s">
        <v>541</v>
      </c>
      <c r="C64" s="33">
        <v>153200</v>
      </c>
      <c r="D64" s="33"/>
      <c r="E64" s="32"/>
      <c r="F64" s="32"/>
      <c r="G64" s="33"/>
      <c r="H64" s="33"/>
    </row>
    <row r="65" spans="1:8" s="32" customFormat="1">
      <c r="A65" s="32" t="s">
        <v>615</v>
      </c>
      <c r="B65" s="32" t="s">
        <v>616</v>
      </c>
      <c r="C65" s="33">
        <v>188000</v>
      </c>
      <c r="D65" s="33"/>
      <c r="G65" s="33"/>
      <c r="H65" s="33"/>
    </row>
    <row r="66" spans="1:8">
      <c r="A66" s="32" t="s">
        <v>542</v>
      </c>
      <c r="B66" s="32" t="s">
        <v>543</v>
      </c>
      <c r="C66" s="33">
        <v>-15000</v>
      </c>
      <c r="D66" s="33"/>
      <c r="E66" s="32"/>
      <c r="F66" s="32"/>
      <c r="G66" s="33"/>
      <c r="H66" s="33"/>
    </row>
    <row r="67" spans="1:8">
      <c r="A67" s="32" t="s">
        <v>544</v>
      </c>
      <c r="B67" s="32" t="s">
        <v>545</v>
      </c>
      <c r="C67" s="33">
        <v>316700</v>
      </c>
      <c r="D67" s="33"/>
      <c r="E67" s="32"/>
      <c r="F67" s="32"/>
      <c r="G67" s="33"/>
      <c r="H67" s="33"/>
    </row>
    <row r="68" spans="1:8">
      <c r="A68" s="32" t="s">
        <v>546</v>
      </c>
      <c r="B68" s="32" t="s">
        <v>547</v>
      </c>
      <c r="C68" s="33">
        <v>206700</v>
      </c>
      <c r="D68" s="33"/>
      <c r="E68" s="32"/>
      <c r="F68" s="32"/>
      <c r="G68" s="33"/>
      <c r="H68" s="33"/>
    </row>
    <row r="69" spans="1:8">
      <c r="A69" s="32" t="s">
        <v>548</v>
      </c>
      <c r="B69" s="32" t="s">
        <v>549</v>
      </c>
      <c r="C69" s="33">
        <v>379700</v>
      </c>
      <c r="D69" s="33"/>
      <c r="E69" s="32"/>
      <c r="F69" s="32"/>
      <c r="G69" s="33"/>
      <c r="H69" s="33"/>
    </row>
    <row r="70" spans="1:8">
      <c r="A70" s="32" t="s">
        <v>568</v>
      </c>
      <c r="B70" s="32" t="s">
        <v>569</v>
      </c>
      <c r="C70" s="33">
        <v>-331200</v>
      </c>
      <c r="D70" s="33"/>
      <c r="E70" s="32"/>
      <c r="F70" s="32"/>
      <c r="G70" s="33"/>
      <c r="H70" s="33"/>
    </row>
    <row r="71" spans="1:8">
      <c r="A71" s="32" t="s">
        <v>570</v>
      </c>
      <c r="B71" s="32" t="s">
        <v>571</v>
      </c>
      <c r="C71" s="33">
        <v>-30000</v>
      </c>
      <c r="D71" s="33"/>
      <c r="E71" s="32"/>
      <c r="F71" s="32"/>
      <c r="G71" s="33"/>
      <c r="H71" s="33"/>
    </row>
    <row r="72" spans="1:8">
      <c r="A72" s="32" t="s">
        <v>572</v>
      </c>
      <c r="B72" s="32" t="s">
        <v>573</v>
      </c>
      <c r="C72" s="33">
        <v>-308214.14</v>
      </c>
      <c r="D72" s="33"/>
      <c r="E72" s="32"/>
      <c r="F72" s="32"/>
      <c r="G72" s="33"/>
      <c r="H72" s="33"/>
    </row>
    <row r="73" spans="1:8">
      <c r="A73" s="32" t="s">
        <v>42</v>
      </c>
      <c r="B73" s="32" t="s">
        <v>172</v>
      </c>
      <c r="C73" s="33">
        <v>-2117518.75</v>
      </c>
      <c r="E73" s="32"/>
      <c r="F73" s="32"/>
      <c r="G73" s="33"/>
    </row>
    <row r="74" spans="1:8">
      <c r="B74" s="44" t="s">
        <v>176</v>
      </c>
      <c r="C74" s="45">
        <f>+SUM(C8:C73)</f>
        <v>798423.91000000015</v>
      </c>
    </row>
    <row r="75" spans="1:8">
      <c r="A75" s="44" t="s">
        <v>42</v>
      </c>
    </row>
    <row r="76" spans="1:8">
      <c r="A76" s="48"/>
      <c r="B76" s="48"/>
      <c r="C76" s="48" t="s">
        <v>735</v>
      </c>
      <c r="D76" s="48"/>
      <c r="E76" s="49">
        <f>-82224.51</f>
        <v>-82224.509999999995</v>
      </c>
      <c r="F76" s="50"/>
      <c r="G76" s="48"/>
    </row>
    <row r="77" spans="1:8">
      <c r="A77" s="51" t="s">
        <v>736</v>
      </c>
      <c r="B77" s="52">
        <v>41764</v>
      </c>
      <c r="C77" s="51" t="s">
        <v>737</v>
      </c>
      <c r="D77" s="53">
        <v>23159</v>
      </c>
      <c r="E77" s="54">
        <v>2500</v>
      </c>
      <c r="F77" s="55"/>
      <c r="G77" s="56" t="s">
        <v>738</v>
      </c>
    </row>
    <row r="78" spans="1:8">
      <c r="A78" s="51" t="s">
        <v>739</v>
      </c>
      <c r="B78" s="52">
        <v>41790</v>
      </c>
      <c r="C78" s="51" t="s">
        <v>740</v>
      </c>
      <c r="D78" s="53">
        <v>23381</v>
      </c>
      <c r="E78" s="54">
        <v>2300</v>
      </c>
      <c r="F78" s="55"/>
      <c r="G78" s="56" t="s">
        <v>738</v>
      </c>
    </row>
    <row r="79" spans="1:8">
      <c r="A79" s="51" t="s">
        <v>741</v>
      </c>
      <c r="B79" s="52">
        <v>41790</v>
      </c>
      <c r="C79" s="51" t="s">
        <v>742</v>
      </c>
      <c r="D79" s="53">
        <v>23382</v>
      </c>
      <c r="E79" s="54">
        <v>9544</v>
      </c>
      <c r="F79" s="55"/>
      <c r="G79" s="56" t="s">
        <v>738</v>
      </c>
    </row>
    <row r="80" spans="1:8">
      <c r="A80" s="51" t="s">
        <v>743</v>
      </c>
      <c r="B80" s="57">
        <v>41841</v>
      </c>
      <c r="C80" s="51" t="s">
        <v>744</v>
      </c>
      <c r="D80" s="53">
        <v>23855</v>
      </c>
      <c r="E80" s="58">
        <v>10500</v>
      </c>
      <c r="F80" s="55"/>
      <c r="G80" s="56" t="s">
        <v>738</v>
      </c>
    </row>
    <row r="81" spans="1:7">
      <c r="A81" s="64" t="s">
        <v>754</v>
      </c>
      <c r="B81" s="65">
        <v>41995</v>
      </c>
      <c r="C81" s="64" t="s">
        <v>755</v>
      </c>
      <c r="D81" s="66">
        <v>25509</v>
      </c>
      <c r="E81" s="61">
        <v>944.19</v>
      </c>
      <c r="F81" s="55"/>
      <c r="G81" s="63" t="s">
        <v>738</v>
      </c>
    </row>
    <row r="82" spans="1:7">
      <c r="A82" s="64" t="s">
        <v>756</v>
      </c>
      <c r="B82" s="65">
        <v>41996</v>
      </c>
      <c r="C82" s="64" t="s">
        <v>757</v>
      </c>
      <c r="D82" s="66">
        <v>25553</v>
      </c>
      <c r="E82" s="61">
        <v>5000</v>
      </c>
      <c r="F82" s="62"/>
      <c r="G82" s="63" t="s">
        <v>738</v>
      </c>
    </row>
    <row r="83" spans="1:7">
      <c r="A83" s="64" t="s">
        <v>758</v>
      </c>
      <c r="B83" s="65">
        <v>42003</v>
      </c>
      <c r="C83" s="64" t="s">
        <v>759</v>
      </c>
      <c r="D83" s="66">
        <v>25638</v>
      </c>
      <c r="E83" s="61">
        <v>3000</v>
      </c>
      <c r="F83" s="62"/>
      <c r="G83" s="63" t="s">
        <v>738</v>
      </c>
    </row>
    <row r="84" spans="1:7">
      <c r="A84" s="64" t="s">
        <v>773</v>
      </c>
      <c r="B84" s="65">
        <v>42049</v>
      </c>
      <c r="C84" s="64" t="s">
        <v>774</v>
      </c>
      <c r="D84" s="67">
        <v>26205</v>
      </c>
      <c r="E84" s="61">
        <v>2000</v>
      </c>
      <c r="F84" s="62"/>
      <c r="G84" s="64" t="s">
        <v>738</v>
      </c>
    </row>
    <row r="85" spans="1:7">
      <c r="A85" s="32" t="s">
        <v>775</v>
      </c>
      <c r="B85" s="71">
        <v>42067</v>
      </c>
      <c r="C85" s="32" t="s">
        <v>776</v>
      </c>
      <c r="D85" s="72">
        <v>24202</v>
      </c>
      <c r="E85" s="49">
        <v>-3000</v>
      </c>
      <c r="F85" s="62"/>
      <c r="G85" s="32" t="s">
        <v>764</v>
      </c>
    </row>
    <row r="86" spans="1:7">
      <c r="A86" s="7" t="s">
        <v>777</v>
      </c>
      <c r="B86" s="68">
        <v>42503</v>
      </c>
      <c r="C86" s="7" t="s">
        <v>778</v>
      </c>
      <c r="D86" s="69">
        <v>24519</v>
      </c>
      <c r="E86" s="73">
        <v>9777.61</v>
      </c>
      <c r="F86" s="62"/>
      <c r="G86" s="7" t="s">
        <v>738</v>
      </c>
    </row>
    <row r="87" spans="1:7">
      <c r="A87" s="48" t="s">
        <v>779</v>
      </c>
      <c r="B87" s="59">
        <v>42156</v>
      </c>
      <c r="C87" s="48" t="s">
        <v>780</v>
      </c>
      <c r="D87" s="74">
        <v>27421</v>
      </c>
      <c r="E87" s="82">
        <v>10961</v>
      </c>
      <c r="F87" s="50"/>
      <c r="G87" s="48" t="s">
        <v>738</v>
      </c>
    </row>
    <row r="88" spans="1:7">
      <c r="A88" s="32" t="s">
        <v>781</v>
      </c>
      <c r="B88" s="71">
        <v>42159</v>
      </c>
      <c r="C88" s="32" t="s">
        <v>782</v>
      </c>
      <c r="D88" s="76">
        <v>27464</v>
      </c>
      <c r="E88" s="77">
        <v>2965.8</v>
      </c>
      <c r="F88" s="62"/>
      <c r="G88" s="32" t="s">
        <v>738</v>
      </c>
    </row>
    <row r="89" spans="1:7">
      <c r="A89" s="32" t="s">
        <v>783</v>
      </c>
      <c r="B89" s="71">
        <v>42159</v>
      </c>
      <c r="C89" s="32" t="s">
        <v>782</v>
      </c>
      <c r="D89" s="76">
        <v>27465</v>
      </c>
      <c r="E89" s="77">
        <v>834.2</v>
      </c>
      <c r="F89" s="62"/>
      <c r="G89" s="32" t="s">
        <v>738</v>
      </c>
    </row>
    <row r="90" spans="1:7">
      <c r="A90" s="32" t="s">
        <v>784</v>
      </c>
      <c r="B90" s="71">
        <v>42182</v>
      </c>
      <c r="C90" s="32" t="s">
        <v>785</v>
      </c>
      <c r="D90" s="76">
        <v>27720</v>
      </c>
      <c r="E90" s="77">
        <v>8537</v>
      </c>
      <c r="F90" s="50"/>
      <c r="G90" s="32" t="s">
        <v>738</v>
      </c>
    </row>
    <row r="91" spans="1:7">
      <c r="A91" s="32" t="s">
        <v>786</v>
      </c>
      <c r="B91" s="71">
        <v>42184</v>
      </c>
      <c r="C91" s="32" t="s">
        <v>787</v>
      </c>
      <c r="D91" s="76">
        <v>27766</v>
      </c>
      <c r="E91" s="92">
        <v>10961</v>
      </c>
      <c r="F91" s="50"/>
      <c r="G91" s="32" t="s">
        <v>738</v>
      </c>
    </row>
    <row r="92" spans="1:7">
      <c r="A92" s="32" t="s">
        <v>788</v>
      </c>
      <c r="B92" s="71">
        <v>42192</v>
      </c>
      <c r="C92" s="32" t="s">
        <v>789</v>
      </c>
      <c r="D92" s="72">
        <v>27959</v>
      </c>
      <c r="E92" s="49">
        <v>10452.01</v>
      </c>
      <c r="F92" s="50"/>
      <c r="G92" s="32" t="s">
        <v>738</v>
      </c>
    </row>
    <row r="93" spans="1:7">
      <c r="A93" s="32" t="s">
        <v>793</v>
      </c>
      <c r="B93" s="71">
        <v>42210</v>
      </c>
      <c r="C93" s="32" t="s">
        <v>794</v>
      </c>
      <c r="D93" s="72">
        <v>28148</v>
      </c>
      <c r="E93" s="33">
        <v>8120</v>
      </c>
      <c r="F93" s="50"/>
      <c r="G93" s="32" t="s">
        <v>738</v>
      </c>
    </row>
    <row r="94" spans="1:7">
      <c r="A94" s="32" t="s">
        <v>795</v>
      </c>
      <c r="B94" s="71">
        <v>42220</v>
      </c>
      <c r="C94" s="32" t="s">
        <v>796</v>
      </c>
      <c r="D94" s="80">
        <v>28331</v>
      </c>
      <c r="E94" s="33">
        <v>8120</v>
      </c>
      <c r="F94" s="50"/>
      <c r="G94" s="32" t="s">
        <v>738</v>
      </c>
    </row>
    <row r="95" spans="1:7">
      <c r="A95" s="32" t="s">
        <v>802</v>
      </c>
      <c r="B95" s="71">
        <v>42245</v>
      </c>
      <c r="C95" s="32" t="s">
        <v>803</v>
      </c>
      <c r="D95" s="72">
        <v>28676</v>
      </c>
      <c r="E95" s="33">
        <v>8120</v>
      </c>
      <c r="F95" s="50"/>
      <c r="G95" s="32" t="s">
        <v>738</v>
      </c>
    </row>
    <row r="96" spans="1:7">
      <c r="A96" s="32" t="s">
        <v>804</v>
      </c>
      <c r="B96" s="71">
        <v>42245</v>
      </c>
      <c r="C96" s="32" t="s">
        <v>805</v>
      </c>
      <c r="D96" s="72">
        <v>28679</v>
      </c>
      <c r="E96" s="33">
        <v>14152.12</v>
      </c>
      <c r="F96" s="50"/>
      <c r="G96" s="32" t="s">
        <v>738</v>
      </c>
    </row>
    <row r="97" spans="1:7">
      <c r="A97" s="32" t="s">
        <v>813</v>
      </c>
      <c r="B97" s="71">
        <v>42256</v>
      </c>
      <c r="C97" s="32" t="s">
        <v>814</v>
      </c>
      <c r="D97" s="72">
        <v>28856</v>
      </c>
      <c r="E97" s="14">
        <v>10000</v>
      </c>
      <c r="F97" s="79"/>
      <c r="G97" s="32" t="s">
        <v>738</v>
      </c>
    </row>
    <row r="98" spans="1:7">
      <c r="A98" s="32" t="s">
        <v>818</v>
      </c>
      <c r="B98" s="71">
        <v>42270</v>
      </c>
      <c r="C98" s="32" t="s">
        <v>819</v>
      </c>
      <c r="D98" s="72">
        <v>29043</v>
      </c>
      <c r="E98" s="14">
        <v>10961</v>
      </c>
      <c r="F98" s="79"/>
      <c r="G98" s="32" t="s">
        <v>738</v>
      </c>
    </row>
    <row r="99" spans="1:7">
      <c r="A99" s="32" t="s">
        <v>820</v>
      </c>
      <c r="B99" s="71">
        <v>42270</v>
      </c>
      <c r="C99" s="32" t="s">
        <v>819</v>
      </c>
      <c r="D99" s="72">
        <v>29044</v>
      </c>
      <c r="E99" s="14">
        <v>5800</v>
      </c>
      <c r="F99" s="79"/>
      <c r="G99" s="32" t="s">
        <v>738</v>
      </c>
    </row>
    <row r="100" spans="1:7">
      <c r="A100" s="32" t="s">
        <v>823</v>
      </c>
      <c r="B100" s="71">
        <v>42271</v>
      </c>
      <c r="C100" s="32" t="s">
        <v>824</v>
      </c>
      <c r="D100" s="72">
        <v>29072</v>
      </c>
      <c r="E100" s="14">
        <v>8120</v>
      </c>
      <c r="F100" s="79"/>
      <c r="G100" s="32" t="s">
        <v>738</v>
      </c>
    </row>
    <row r="101" spans="1:7">
      <c r="A101" s="32" t="s">
        <v>825</v>
      </c>
      <c r="B101" s="71">
        <v>42275</v>
      </c>
      <c r="C101" s="32" t="s">
        <v>826</v>
      </c>
      <c r="D101" s="72">
        <v>29105</v>
      </c>
      <c r="E101" s="32">
        <v>250</v>
      </c>
      <c r="F101" s="50"/>
      <c r="G101" s="32" t="s">
        <v>738</v>
      </c>
    </row>
    <row r="102" spans="1:7">
      <c r="A102" s="32" t="s">
        <v>830</v>
      </c>
      <c r="B102" s="71">
        <v>42286</v>
      </c>
      <c r="C102" s="32" t="s">
        <v>831</v>
      </c>
      <c r="D102" s="72">
        <v>29336</v>
      </c>
      <c r="E102" s="14">
        <v>1000</v>
      </c>
      <c r="F102" s="50"/>
      <c r="G102" s="32" t="s">
        <v>738</v>
      </c>
    </row>
    <row r="103" spans="1:7">
      <c r="A103" s="32" t="s">
        <v>834</v>
      </c>
      <c r="B103" s="71">
        <v>42296</v>
      </c>
      <c r="C103" s="32" t="s">
        <v>835</v>
      </c>
      <c r="D103" s="72">
        <v>29459</v>
      </c>
      <c r="E103" s="14">
        <v>4500</v>
      </c>
      <c r="F103" s="50"/>
      <c r="G103" s="32" t="s">
        <v>738</v>
      </c>
    </row>
    <row r="104" spans="1:7">
      <c r="A104" s="32" t="s">
        <v>838</v>
      </c>
      <c r="B104" s="71">
        <v>42304</v>
      </c>
      <c r="C104" s="32" t="s">
        <v>839</v>
      </c>
      <c r="D104" s="72">
        <v>29580</v>
      </c>
      <c r="E104" s="14">
        <v>4000</v>
      </c>
      <c r="F104" s="50"/>
      <c r="G104" s="32" t="s">
        <v>738</v>
      </c>
    </row>
    <row r="105" spans="1:7">
      <c r="A105" s="32" t="s">
        <v>736</v>
      </c>
      <c r="B105" s="71">
        <v>42312</v>
      </c>
      <c r="C105" s="32" t="s">
        <v>847</v>
      </c>
      <c r="D105" s="72">
        <v>29664</v>
      </c>
      <c r="E105" s="33">
        <v>10961</v>
      </c>
      <c r="F105" s="79"/>
      <c r="G105" s="32" t="s">
        <v>738</v>
      </c>
    </row>
    <row r="106" spans="1:7">
      <c r="A106" s="7" t="s">
        <v>848</v>
      </c>
      <c r="B106" s="68">
        <v>42314</v>
      </c>
      <c r="C106" s="7" t="s">
        <v>849</v>
      </c>
      <c r="D106" s="69">
        <v>29692</v>
      </c>
      <c r="E106" s="7">
        <v>2000</v>
      </c>
      <c r="F106" s="79"/>
      <c r="G106" s="7" t="s">
        <v>738</v>
      </c>
    </row>
    <row r="107" spans="1:7">
      <c r="A107" s="32" t="s">
        <v>850</v>
      </c>
      <c r="B107" s="71">
        <v>42315</v>
      </c>
      <c r="C107" s="32" t="s">
        <v>851</v>
      </c>
      <c r="D107" s="72">
        <v>29733</v>
      </c>
      <c r="E107" s="33">
        <v>1000</v>
      </c>
      <c r="F107" s="79"/>
      <c r="G107" s="32" t="s">
        <v>738</v>
      </c>
    </row>
    <row r="108" spans="1:7">
      <c r="A108" s="32" t="s">
        <v>852</v>
      </c>
      <c r="B108" s="71">
        <v>42320</v>
      </c>
      <c r="C108" s="32" t="s">
        <v>853</v>
      </c>
      <c r="D108" s="72">
        <v>29792</v>
      </c>
      <c r="E108" s="33">
        <v>10961</v>
      </c>
      <c r="F108" s="79"/>
      <c r="G108" s="32" t="s">
        <v>738</v>
      </c>
    </row>
    <row r="109" spans="1:7">
      <c r="A109" s="32" t="s">
        <v>856</v>
      </c>
      <c r="B109" s="71">
        <v>42321</v>
      </c>
      <c r="C109" s="32" t="s">
        <v>857</v>
      </c>
      <c r="D109" s="72">
        <v>29812</v>
      </c>
      <c r="E109" s="33">
        <v>7141.44</v>
      </c>
      <c r="F109" s="79"/>
      <c r="G109" s="32" t="s">
        <v>738</v>
      </c>
    </row>
    <row r="110" spans="1:7">
      <c r="A110" s="32" t="s">
        <v>863</v>
      </c>
      <c r="B110" s="71">
        <v>42324</v>
      </c>
      <c r="C110" s="32" t="s">
        <v>864</v>
      </c>
      <c r="D110" s="72">
        <v>29852</v>
      </c>
      <c r="E110" s="33">
        <v>2000</v>
      </c>
      <c r="F110" s="79"/>
      <c r="G110" s="32" t="s">
        <v>865</v>
      </c>
    </row>
    <row r="111" spans="1:7">
      <c r="A111" s="32" t="s">
        <v>874</v>
      </c>
      <c r="B111" s="71">
        <v>42334</v>
      </c>
      <c r="C111" s="32" t="s">
        <v>875</v>
      </c>
      <c r="D111" s="72">
        <v>30027</v>
      </c>
      <c r="E111" s="33">
        <v>200000</v>
      </c>
      <c r="F111" s="79">
        <v>4</v>
      </c>
      <c r="G111" s="32" t="s">
        <v>738</v>
      </c>
    </row>
    <row r="112" spans="1:7">
      <c r="A112" s="32" t="s">
        <v>889</v>
      </c>
      <c r="B112" s="71">
        <v>42342</v>
      </c>
      <c r="C112" s="32" t="s">
        <v>890</v>
      </c>
      <c r="D112" s="72">
        <v>30198</v>
      </c>
      <c r="E112" s="33">
        <v>2000</v>
      </c>
      <c r="F112" s="79"/>
      <c r="G112" s="32" t="s">
        <v>738</v>
      </c>
    </row>
    <row r="113" spans="1:7">
      <c r="A113" s="32" t="s">
        <v>891</v>
      </c>
      <c r="B113" s="71">
        <v>42348</v>
      </c>
      <c r="C113" s="32" t="s">
        <v>892</v>
      </c>
      <c r="D113" s="72">
        <v>30278</v>
      </c>
      <c r="E113" s="33">
        <v>2183.63</v>
      </c>
      <c r="F113" s="79"/>
      <c r="G113" s="32" t="s">
        <v>738</v>
      </c>
    </row>
    <row r="114" spans="1:7">
      <c r="A114" s="32" t="s">
        <v>893</v>
      </c>
      <c r="B114" s="71">
        <v>42348</v>
      </c>
      <c r="C114" s="32" t="s">
        <v>894</v>
      </c>
      <c r="D114" s="72">
        <v>30279</v>
      </c>
      <c r="E114" s="33">
        <v>5000</v>
      </c>
      <c r="F114" s="79"/>
      <c r="G114" s="32" t="s">
        <v>738</v>
      </c>
    </row>
    <row r="115" spans="1:7">
      <c r="A115" s="32" t="s">
        <v>897</v>
      </c>
      <c r="B115" s="71">
        <v>42352</v>
      </c>
      <c r="C115" s="32" t="s">
        <v>875</v>
      </c>
      <c r="D115" s="72">
        <v>30350</v>
      </c>
      <c r="E115" s="33">
        <v>200000</v>
      </c>
      <c r="F115" s="79">
        <v>3</v>
      </c>
      <c r="G115" s="32" t="s">
        <v>738</v>
      </c>
    </row>
    <row r="116" spans="1:7">
      <c r="A116" s="32" t="s">
        <v>900</v>
      </c>
      <c r="B116" s="71">
        <v>42356</v>
      </c>
      <c r="C116" s="32" t="s">
        <v>894</v>
      </c>
      <c r="D116" s="72">
        <v>30424</v>
      </c>
      <c r="E116" s="33">
        <v>15000</v>
      </c>
      <c r="F116" s="79"/>
      <c r="G116" s="32" t="s">
        <v>738</v>
      </c>
    </row>
    <row r="117" spans="1:7">
      <c r="A117" s="32" t="s">
        <v>912</v>
      </c>
      <c r="B117" s="71">
        <v>42361</v>
      </c>
      <c r="C117" s="32" t="s">
        <v>913</v>
      </c>
      <c r="D117" s="72">
        <v>30524</v>
      </c>
      <c r="E117" s="33">
        <v>10962</v>
      </c>
      <c r="F117" s="4"/>
      <c r="G117" s="32" t="s">
        <v>738</v>
      </c>
    </row>
    <row r="118" spans="1:7">
      <c r="A118" s="32" t="s">
        <v>919</v>
      </c>
      <c r="B118" s="71">
        <v>42366</v>
      </c>
      <c r="C118" s="32" t="s">
        <v>920</v>
      </c>
      <c r="D118" s="72">
        <v>30585</v>
      </c>
      <c r="E118" s="33">
        <v>3030.01</v>
      </c>
      <c r="F118" s="4"/>
      <c r="G118" s="32" t="s">
        <v>738</v>
      </c>
    </row>
    <row r="119" spans="1:7">
      <c r="A119" s="32" t="s">
        <v>921</v>
      </c>
      <c r="B119" s="71">
        <v>42366</v>
      </c>
      <c r="C119" s="32" t="s">
        <v>922</v>
      </c>
      <c r="D119" s="72">
        <v>30607</v>
      </c>
      <c r="E119" s="33">
        <v>10000</v>
      </c>
      <c r="F119" s="4"/>
      <c r="G119" s="32" t="s">
        <v>738</v>
      </c>
    </row>
    <row r="120" spans="1:7">
      <c r="A120" s="32" t="s">
        <v>924</v>
      </c>
      <c r="B120" s="71">
        <v>42368</v>
      </c>
      <c r="C120" s="32" t="s">
        <v>925</v>
      </c>
      <c r="D120" s="72">
        <v>30651</v>
      </c>
      <c r="E120" s="33">
        <v>8120</v>
      </c>
      <c r="F120" s="4"/>
      <c r="G120" s="32" t="s">
        <v>738</v>
      </c>
    </row>
    <row r="121" spans="1:7">
      <c r="A121" s="32" t="s">
        <v>931</v>
      </c>
      <c r="B121" s="71">
        <v>42369</v>
      </c>
      <c r="C121" s="32" t="s">
        <v>875</v>
      </c>
      <c r="D121" s="72">
        <v>30685</v>
      </c>
      <c r="E121" s="33">
        <v>52100</v>
      </c>
      <c r="F121" s="4">
        <v>5</v>
      </c>
      <c r="G121" s="32" t="s">
        <v>738</v>
      </c>
    </row>
    <row r="122" spans="1:7">
      <c r="A122" s="32" t="s">
        <v>944</v>
      </c>
      <c r="B122" s="71">
        <v>42392</v>
      </c>
      <c r="C122" s="32" t="s">
        <v>945</v>
      </c>
      <c r="D122" s="72">
        <v>31021</v>
      </c>
      <c r="E122" s="33">
        <v>10000</v>
      </c>
      <c r="F122" s="4"/>
      <c r="G122" s="32" t="s">
        <v>738</v>
      </c>
    </row>
    <row r="123" spans="1:7">
      <c r="A123" s="32" t="s">
        <v>950</v>
      </c>
      <c r="B123" s="71">
        <v>42397</v>
      </c>
      <c r="C123" s="32" t="s">
        <v>951</v>
      </c>
      <c r="D123" s="72">
        <v>31102</v>
      </c>
      <c r="E123" s="33">
        <v>5000</v>
      </c>
      <c r="F123" s="81"/>
      <c r="G123" s="32" t="s">
        <v>738</v>
      </c>
    </row>
    <row r="124" spans="1:7">
      <c r="A124" s="32" t="s">
        <v>955</v>
      </c>
      <c r="B124" s="71">
        <v>42399</v>
      </c>
      <c r="C124" s="32" t="s">
        <v>956</v>
      </c>
      <c r="D124" s="72">
        <v>31134</v>
      </c>
      <c r="E124" s="33">
        <v>20000</v>
      </c>
      <c r="F124" s="81"/>
      <c r="G124" s="32" t="s">
        <v>738</v>
      </c>
    </row>
    <row r="125" spans="1:7">
      <c r="A125" s="32" t="s">
        <v>961</v>
      </c>
      <c r="B125" s="71">
        <v>42402</v>
      </c>
      <c r="C125" s="32" t="s">
        <v>962</v>
      </c>
      <c r="D125" s="72">
        <v>31191</v>
      </c>
      <c r="E125" s="32">
        <v>8</v>
      </c>
      <c r="F125" s="81"/>
      <c r="G125" s="32" t="s">
        <v>865</v>
      </c>
    </row>
    <row r="126" spans="1:7">
      <c r="A126" s="32" t="s">
        <v>963</v>
      </c>
      <c r="B126" s="71">
        <v>42404</v>
      </c>
      <c r="C126" s="32" t="s">
        <v>964</v>
      </c>
      <c r="D126" s="72">
        <v>31215</v>
      </c>
      <c r="E126" s="33">
        <v>5000</v>
      </c>
      <c r="F126" s="81"/>
      <c r="G126" s="32" t="s">
        <v>738</v>
      </c>
    </row>
    <row r="127" spans="1:7">
      <c r="A127" s="32" t="s">
        <v>965</v>
      </c>
      <c r="B127" s="71">
        <v>42404</v>
      </c>
      <c r="C127" s="32" t="s">
        <v>966</v>
      </c>
      <c r="D127" s="72">
        <v>31225</v>
      </c>
      <c r="E127" s="33">
        <v>3000</v>
      </c>
      <c r="F127" s="81"/>
      <c r="G127" s="32" t="s">
        <v>738</v>
      </c>
    </row>
    <row r="128" spans="1:7">
      <c r="A128" s="32" t="s">
        <v>967</v>
      </c>
      <c r="B128" s="71">
        <v>42410</v>
      </c>
      <c r="C128" s="32" t="s">
        <v>968</v>
      </c>
      <c r="D128" s="72">
        <v>31288</v>
      </c>
      <c r="E128" s="33">
        <v>200000</v>
      </c>
      <c r="F128" s="81"/>
      <c r="G128" s="32" t="s">
        <v>738</v>
      </c>
    </row>
    <row r="129" spans="1:7">
      <c r="A129" s="32" t="s">
        <v>969</v>
      </c>
      <c r="B129" s="71">
        <v>42410</v>
      </c>
      <c r="C129" s="32" t="s">
        <v>968</v>
      </c>
      <c r="D129" s="72">
        <v>31289</v>
      </c>
      <c r="E129" s="33">
        <v>11000</v>
      </c>
      <c r="F129" s="81"/>
      <c r="G129" s="32" t="s">
        <v>738</v>
      </c>
    </row>
    <row r="130" spans="1:7">
      <c r="A130" s="32" t="s">
        <v>970</v>
      </c>
      <c r="B130" s="71">
        <v>42412</v>
      </c>
      <c r="C130" s="32" t="s">
        <v>971</v>
      </c>
      <c r="D130" s="72">
        <v>31334</v>
      </c>
      <c r="E130" s="33">
        <v>10000</v>
      </c>
      <c r="F130" s="81"/>
      <c r="G130" s="32" t="s">
        <v>738</v>
      </c>
    </row>
    <row r="131" spans="1:7">
      <c r="A131" s="32" t="s">
        <v>978</v>
      </c>
      <c r="B131" s="71">
        <v>42425</v>
      </c>
      <c r="C131" s="32" t="s">
        <v>979</v>
      </c>
      <c r="D131" s="72">
        <v>31521</v>
      </c>
      <c r="E131" s="33">
        <v>20000</v>
      </c>
      <c r="F131" s="81"/>
      <c r="G131" s="32" t="s">
        <v>738</v>
      </c>
    </row>
    <row r="132" spans="1:7">
      <c r="A132" s="32" t="s">
        <v>878</v>
      </c>
      <c r="B132" s="71">
        <v>42427</v>
      </c>
      <c r="C132" s="32" t="s">
        <v>982</v>
      </c>
      <c r="D132" s="72">
        <v>31553</v>
      </c>
      <c r="E132" s="33">
        <v>20000</v>
      </c>
      <c r="F132" s="81"/>
      <c r="G132" s="32" t="s">
        <v>738</v>
      </c>
    </row>
    <row r="133" spans="1:7">
      <c r="A133" s="32" t="s">
        <v>989</v>
      </c>
      <c r="B133" s="71">
        <v>42429</v>
      </c>
      <c r="C133" s="32" t="s">
        <v>990</v>
      </c>
      <c r="D133" s="72">
        <v>31598</v>
      </c>
      <c r="E133" s="33">
        <v>1000</v>
      </c>
      <c r="F133" s="81"/>
      <c r="G133" s="32" t="s">
        <v>738</v>
      </c>
    </row>
    <row r="134" spans="1:7">
      <c r="A134" s="32" t="s">
        <v>993</v>
      </c>
      <c r="B134" s="71">
        <v>42430</v>
      </c>
      <c r="C134" s="32" t="s">
        <v>994</v>
      </c>
      <c r="D134" s="72">
        <v>31622</v>
      </c>
      <c r="E134" s="33">
        <v>20000</v>
      </c>
      <c r="F134" s="81"/>
      <c r="G134" s="32" t="s">
        <v>738</v>
      </c>
    </row>
    <row r="135" spans="1:7">
      <c r="A135" s="32" t="s">
        <v>995</v>
      </c>
      <c r="B135" s="71">
        <v>42430</v>
      </c>
      <c r="C135" s="32" t="s">
        <v>996</v>
      </c>
      <c r="D135" s="72">
        <v>31623</v>
      </c>
      <c r="E135" s="33">
        <v>50000</v>
      </c>
      <c r="F135" s="81"/>
      <c r="G135" s="32" t="s">
        <v>738</v>
      </c>
    </row>
    <row r="136" spans="1:7">
      <c r="A136" s="32" t="s">
        <v>997</v>
      </c>
      <c r="B136" s="71">
        <v>42433</v>
      </c>
      <c r="C136" s="32" t="s">
        <v>998</v>
      </c>
      <c r="D136" s="72">
        <v>31665</v>
      </c>
      <c r="E136" s="33">
        <v>15000</v>
      </c>
      <c r="F136" s="81"/>
      <c r="G136" s="32" t="s">
        <v>738</v>
      </c>
    </row>
    <row r="137" spans="1:7">
      <c r="A137" s="32" t="s">
        <v>999</v>
      </c>
      <c r="B137" s="71">
        <v>42434</v>
      </c>
      <c r="C137" s="32" t="s">
        <v>1000</v>
      </c>
      <c r="D137" s="72">
        <v>31688</v>
      </c>
      <c r="E137" s="33">
        <v>10000</v>
      </c>
      <c r="F137" s="81"/>
      <c r="G137" s="32" t="s">
        <v>738</v>
      </c>
    </row>
    <row r="138" spans="1:7">
      <c r="A138" s="32" t="s">
        <v>1003</v>
      </c>
      <c r="B138" s="71">
        <v>42443</v>
      </c>
      <c r="C138" s="32" t="s">
        <v>1004</v>
      </c>
      <c r="D138" s="72">
        <v>31814</v>
      </c>
      <c r="E138" s="33">
        <v>10961</v>
      </c>
      <c r="F138" s="81"/>
      <c r="G138" s="32" t="s">
        <v>738</v>
      </c>
    </row>
    <row r="139" spans="1:7">
      <c r="A139" s="32" t="s">
        <v>1005</v>
      </c>
      <c r="B139" s="71">
        <v>42444</v>
      </c>
      <c r="C139" s="32" t="s">
        <v>1006</v>
      </c>
      <c r="D139" s="72">
        <v>31830</v>
      </c>
      <c r="E139" s="33">
        <v>5000</v>
      </c>
      <c r="F139" s="81"/>
      <c r="G139" s="32" t="s">
        <v>738</v>
      </c>
    </row>
    <row r="140" spans="1:7">
      <c r="A140" s="32" t="s">
        <v>1009</v>
      </c>
      <c r="B140" s="71">
        <v>42446</v>
      </c>
      <c r="C140" s="32" t="s">
        <v>1006</v>
      </c>
      <c r="D140" s="72">
        <v>31858</v>
      </c>
      <c r="E140" s="33">
        <v>15000</v>
      </c>
      <c r="F140" s="81"/>
      <c r="G140" s="32" t="s">
        <v>738</v>
      </c>
    </row>
    <row r="141" spans="1:7">
      <c r="A141" s="32" t="s">
        <v>1012</v>
      </c>
      <c r="B141" s="71">
        <v>42448</v>
      </c>
      <c r="C141" s="32" t="s">
        <v>1013</v>
      </c>
      <c r="D141" s="72">
        <v>31909</v>
      </c>
      <c r="E141" s="33">
        <v>14000</v>
      </c>
      <c r="F141" s="81"/>
      <c r="G141" s="32" t="s">
        <v>738</v>
      </c>
    </row>
    <row r="142" spans="1:7">
      <c r="A142" s="32" t="s">
        <v>739</v>
      </c>
      <c r="B142" s="71">
        <v>42452</v>
      </c>
      <c r="C142" s="32" t="s">
        <v>1014</v>
      </c>
      <c r="D142" s="72">
        <v>31941</v>
      </c>
      <c r="E142" s="33">
        <v>1000</v>
      </c>
      <c r="F142" s="81"/>
      <c r="G142" s="32" t="s">
        <v>738</v>
      </c>
    </row>
    <row r="143" spans="1:7">
      <c r="A143" s="32" t="s">
        <v>1017</v>
      </c>
      <c r="B143" s="71">
        <v>42458</v>
      </c>
      <c r="C143" s="32" t="s">
        <v>1018</v>
      </c>
      <c r="D143" s="72">
        <v>32016</v>
      </c>
      <c r="E143" s="33">
        <v>8537</v>
      </c>
      <c r="F143" s="81"/>
      <c r="G143" s="32" t="s">
        <v>738</v>
      </c>
    </row>
    <row r="144" spans="1:7">
      <c r="A144" s="32" t="s">
        <v>795</v>
      </c>
      <c r="B144" s="71">
        <v>42462</v>
      </c>
      <c r="C144" s="32" t="s">
        <v>1029</v>
      </c>
      <c r="D144" s="72">
        <v>32139</v>
      </c>
      <c r="E144" s="33">
        <v>10961</v>
      </c>
      <c r="F144" s="81"/>
      <c r="G144" s="32" t="s">
        <v>738</v>
      </c>
    </row>
    <row r="145" spans="1:7">
      <c r="A145" s="32" t="s">
        <v>1032</v>
      </c>
      <c r="B145" s="71">
        <v>42472</v>
      </c>
      <c r="C145" s="32" t="s">
        <v>1033</v>
      </c>
      <c r="D145" s="72">
        <v>32261</v>
      </c>
      <c r="E145" s="33">
        <v>8537</v>
      </c>
      <c r="F145" s="81"/>
      <c r="G145" s="32" t="s">
        <v>738</v>
      </c>
    </row>
    <row r="146" spans="1:7">
      <c r="A146" s="32" t="s">
        <v>891</v>
      </c>
      <c r="B146" s="71">
        <v>42472</v>
      </c>
      <c r="C146" s="32" t="s">
        <v>1034</v>
      </c>
      <c r="D146" s="72">
        <v>32267</v>
      </c>
      <c r="E146" s="33">
        <v>8120</v>
      </c>
      <c r="F146" s="81"/>
      <c r="G146" s="32" t="s">
        <v>738</v>
      </c>
    </row>
    <row r="147" spans="1:7">
      <c r="A147" s="32" t="s">
        <v>1041</v>
      </c>
      <c r="B147" s="71">
        <v>42485</v>
      </c>
      <c r="C147" s="32" t="s">
        <v>1042</v>
      </c>
      <c r="D147" s="72">
        <v>32425</v>
      </c>
      <c r="E147" s="33">
        <v>8120</v>
      </c>
      <c r="F147" s="81"/>
      <c r="G147" s="32" t="s">
        <v>738</v>
      </c>
    </row>
    <row r="148" spans="1:7">
      <c r="A148" s="32" t="s">
        <v>1045</v>
      </c>
      <c r="B148" s="71">
        <v>42488</v>
      </c>
      <c r="C148" s="32" t="s">
        <v>1046</v>
      </c>
      <c r="D148" s="72">
        <v>32477</v>
      </c>
      <c r="E148" s="32">
        <v>500</v>
      </c>
      <c r="F148" s="81"/>
      <c r="G148" s="32" t="s">
        <v>738</v>
      </c>
    </row>
    <row r="149" spans="1:7">
      <c r="A149" s="32" t="s">
        <v>1047</v>
      </c>
      <c r="B149" s="71">
        <v>42490</v>
      </c>
      <c r="C149" s="32" t="s">
        <v>1048</v>
      </c>
      <c r="D149" s="72">
        <v>32531</v>
      </c>
      <c r="E149" s="33">
        <v>10961</v>
      </c>
      <c r="F149" s="81"/>
      <c r="G149" s="32" t="s">
        <v>738</v>
      </c>
    </row>
    <row r="150" spans="1:7">
      <c r="A150" s="32" t="s">
        <v>1049</v>
      </c>
      <c r="B150" s="71">
        <v>42490</v>
      </c>
      <c r="C150" s="32" t="s">
        <v>1050</v>
      </c>
      <c r="D150" s="72">
        <v>32539</v>
      </c>
      <c r="E150" s="33">
        <v>20000</v>
      </c>
      <c r="F150" s="81"/>
      <c r="G150" s="32" t="s">
        <v>738</v>
      </c>
    </row>
    <row r="151" spans="1:7">
      <c r="A151" s="32" t="s">
        <v>1099</v>
      </c>
      <c r="B151" s="71">
        <v>42492</v>
      </c>
      <c r="C151" s="32" t="s">
        <v>1046</v>
      </c>
      <c r="D151" s="72">
        <v>32578</v>
      </c>
      <c r="E151" s="33">
        <v>4500</v>
      </c>
      <c r="F151" s="81"/>
      <c r="G151" s="32" t="s">
        <v>738</v>
      </c>
    </row>
    <row r="152" spans="1:7">
      <c r="A152" s="32" t="s">
        <v>1102</v>
      </c>
      <c r="B152" s="71">
        <v>42498</v>
      </c>
      <c r="C152" s="32" t="s">
        <v>1103</v>
      </c>
      <c r="D152" s="72">
        <v>32672</v>
      </c>
      <c r="E152" s="33">
        <v>3000</v>
      </c>
      <c r="F152" s="81">
        <v>8</v>
      </c>
      <c r="G152" s="32" t="s">
        <v>738</v>
      </c>
    </row>
    <row r="153" spans="1:7">
      <c r="A153" s="32" t="s">
        <v>1107</v>
      </c>
      <c r="B153" s="71">
        <v>42502</v>
      </c>
      <c r="C153" s="32" t="s">
        <v>1108</v>
      </c>
      <c r="D153" s="72">
        <v>32724</v>
      </c>
      <c r="E153" s="32">
        <v>500</v>
      </c>
      <c r="F153" s="81"/>
      <c r="G153" s="32" t="s">
        <v>738</v>
      </c>
    </row>
    <row r="154" spans="1:7">
      <c r="A154" s="32" t="s">
        <v>1109</v>
      </c>
      <c r="B154" s="71">
        <v>42502</v>
      </c>
      <c r="C154" s="32" t="s">
        <v>1110</v>
      </c>
      <c r="D154" s="72">
        <v>32738</v>
      </c>
      <c r="E154" s="33">
        <v>20000</v>
      </c>
      <c r="F154" s="81"/>
      <c r="G154" s="32" t="s">
        <v>738</v>
      </c>
    </row>
    <row r="155" spans="1:7">
      <c r="A155" s="32" t="s">
        <v>1111</v>
      </c>
      <c r="B155" s="71">
        <v>42509</v>
      </c>
      <c r="C155" s="32" t="s">
        <v>1112</v>
      </c>
      <c r="D155" s="72">
        <v>32828</v>
      </c>
      <c r="E155" s="33">
        <v>20000</v>
      </c>
      <c r="F155" s="81"/>
      <c r="G155" s="32" t="s">
        <v>738</v>
      </c>
    </row>
    <row r="156" spans="1:7">
      <c r="A156" s="32" t="s">
        <v>1121</v>
      </c>
      <c r="B156" s="71">
        <v>42515</v>
      </c>
      <c r="C156" s="32" t="s">
        <v>1122</v>
      </c>
      <c r="D156" s="72">
        <v>32960</v>
      </c>
      <c r="E156" s="33">
        <v>1547</v>
      </c>
      <c r="F156" s="81"/>
      <c r="G156" s="32" t="s">
        <v>865</v>
      </c>
    </row>
    <row r="157" spans="1:7">
      <c r="A157" s="32" t="s">
        <v>1123</v>
      </c>
      <c r="B157" s="71">
        <v>42516</v>
      </c>
      <c r="C157" s="32" t="s">
        <v>1124</v>
      </c>
      <c r="D157" s="72">
        <v>32974</v>
      </c>
      <c r="E157" s="33">
        <v>1500</v>
      </c>
      <c r="F157" s="81"/>
      <c r="G157" s="32" t="s">
        <v>738</v>
      </c>
    </row>
    <row r="158" spans="1:7">
      <c r="A158" s="32" t="s">
        <v>1127</v>
      </c>
      <c r="B158" s="71">
        <v>42517</v>
      </c>
      <c r="C158" s="32" t="s">
        <v>1128</v>
      </c>
      <c r="D158" s="72">
        <v>32992</v>
      </c>
      <c r="E158" s="33">
        <v>20000</v>
      </c>
      <c r="F158" s="81"/>
      <c r="G158" s="32" t="s">
        <v>738</v>
      </c>
    </row>
    <row r="159" spans="1:7">
      <c r="A159" s="32" t="s">
        <v>1129</v>
      </c>
      <c r="B159" s="71">
        <v>42521</v>
      </c>
      <c r="C159" s="32" t="s">
        <v>1130</v>
      </c>
      <c r="D159" s="72">
        <v>33073</v>
      </c>
      <c r="E159" s="33">
        <v>5000</v>
      </c>
      <c r="F159" s="81"/>
      <c r="G159" s="32" t="s">
        <v>738</v>
      </c>
    </row>
    <row r="160" spans="1:7">
      <c r="A160" s="32" t="s">
        <v>1138</v>
      </c>
      <c r="B160" s="71">
        <v>42533</v>
      </c>
      <c r="C160" s="32" t="s">
        <v>1139</v>
      </c>
      <c r="D160" s="72">
        <v>33270</v>
      </c>
      <c r="E160" s="33">
        <v>1000</v>
      </c>
      <c r="F160" s="81"/>
      <c r="G160" s="32" t="s">
        <v>738</v>
      </c>
    </row>
    <row r="161" spans="1:7">
      <c r="A161" s="32" t="s">
        <v>1140</v>
      </c>
      <c r="B161" s="71">
        <v>42538</v>
      </c>
      <c r="C161" s="32" t="s">
        <v>1000</v>
      </c>
      <c r="D161" s="72">
        <v>33379</v>
      </c>
      <c r="E161" s="33">
        <v>100000</v>
      </c>
      <c r="F161" s="81"/>
      <c r="G161" s="32" t="s">
        <v>738</v>
      </c>
    </row>
    <row r="162" spans="1:7">
      <c r="A162" s="32" t="s">
        <v>1142</v>
      </c>
      <c r="B162" s="71">
        <v>42544</v>
      </c>
      <c r="C162" s="32" t="s">
        <v>1143</v>
      </c>
      <c r="D162" s="72">
        <v>33482</v>
      </c>
      <c r="E162" s="33">
        <v>20000</v>
      </c>
      <c r="F162" s="81"/>
      <c r="G162" s="32" t="s">
        <v>738</v>
      </c>
    </row>
    <row r="163" spans="1:7">
      <c r="A163" s="32" t="s">
        <v>1156</v>
      </c>
      <c r="B163" s="71">
        <v>42557</v>
      </c>
      <c r="C163" s="32" t="s">
        <v>1157</v>
      </c>
      <c r="D163" s="72">
        <v>33732</v>
      </c>
      <c r="E163" s="33">
        <v>5000</v>
      </c>
      <c r="F163" s="81"/>
      <c r="G163" s="32" t="s">
        <v>738</v>
      </c>
    </row>
    <row r="164" spans="1:7">
      <c r="A164" s="32" t="s">
        <v>1161</v>
      </c>
      <c r="B164" s="71">
        <v>42558</v>
      </c>
      <c r="C164" s="32" t="s">
        <v>1162</v>
      </c>
      <c r="D164" s="72">
        <v>33741</v>
      </c>
      <c r="E164" s="33">
        <v>230000</v>
      </c>
      <c r="F164" s="81"/>
      <c r="G164" s="32" t="s">
        <v>738</v>
      </c>
    </row>
    <row r="165" spans="1:7">
      <c r="A165" s="32" t="s">
        <v>1163</v>
      </c>
      <c r="B165" s="71">
        <v>42560</v>
      </c>
      <c r="C165" s="32" t="s">
        <v>1164</v>
      </c>
      <c r="D165" s="72">
        <v>33770</v>
      </c>
      <c r="E165" s="33">
        <v>3000</v>
      </c>
      <c r="F165" s="81"/>
      <c r="G165" s="32" t="s">
        <v>738</v>
      </c>
    </row>
    <row r="166" spans="1:7">
      <c r="A166" s="32" t="s">
        <v>1165</v>
      </c>
      <c r="B166" s="71">
        <v>42566</v>
      </c>
      <c r="C166" s="32" t="s">
        <v>1166</v>
      </c>
      <c r="D166" s="72">
        <v>33860</v>
      </c>
      <c r="E166" s="33">
        <v>5000</v>
      </c>
      <c r="F166" s="81"/>
      <c r="G166" s="32" t="s">
        <v>738</v>
      </c>
    </row>
    <row r="167" spans="1:7">
      <c r="A167" s="32" t="s">
        <v>1167</v>
      </c>
      <c r="B167" s="71">
        <v>42569</v>
      </c>
      <c r="C167" s="32" t="s">
        <v>1168</v>
      </c>
      <c r="D167" s="72">
        <v>33894</v>
      </c>
      <c r="E167" s="33">
        <v>7000</v>
      </c>
      <c r="F167" s="81"/>
      <c r="G167" s="32" t="s">
        <v>738</v>
      </c>
    </row>
    <row r="168" spans="1:7">
      <c r="A168" s="32" t="s">
        <v>1169</v>
      </c>
      <c r="B168" s="71">
        <v>42573</v>
      </c>
      <c r="C168" s="32" t="s">
        <v>1170</v>
      </c>
      <c r="D168" s="72">
        <v>33974</v>
      </c>
      <c r="E168" s="33">
        <v>5000</v>
      </c>
      <c r="F168" s="81"/>
      <c r="G168" s="32" t="s">
        <v>865</v>
      </c>
    </row>
    <row r="169" spans="1:7">
      <c r="A169" s="32" t="s">
        <v>1172</v>
      </c>
      <c r="B169" s="71">
        <v>42573</v>
      </c>
      <c r="C169" s="32" t="s">
        <v>1173</v>
      </c>
      <c r="D169" s="72">
        <v>33983</v>
      </c>
      <c r="E169" s="33">
        <v>5000</v>
      </c>
      <c r="F169" s="81"/>
      <c r="G169" s="32" t="s">
        <v>738</v>
      </c>
    </row>
    <row r="170" spans="1:7">
      <c r="A170" s="32" t="s">
        <v>1176</v>
      </c>
      <c r="B170" s="71">
        <v>42574</v>
      </c>
      <c r="C170" s="32" t="s">
        <v>1177</v>
      </c>
      <c r="D170" s="72">
        <v>33997</v>
      </c>
      <c r="E170" s="33">
        <v>5000</v>
      </c>
      <c r="F170" s="81"/>
      <c r="G170" s="32" t="s">
        <v>865</v>
      </c>
    </row>
    <row r="171" spans="1:7">
      <c r="A171" s="32" t="s">
        <v>1178</v>
      </c>
      <c r="B171" s="71">
        <v>42577</v>
      </c>
      <c r="C171" s="32" t="s">
        <v>1179</v>
      </c>
      <c r="D171" s="72">
        <v>34028</v>
      </c>
      <c r="E171" s="33">
        <v>5000</v>
      </c>
      <c r="F171" s="81"/>
      <c r="G171" s="32" t="s">
        <v>738</v>
      </c>
    </row>
    <row r="172" spans="1:7">
      <c r="A172" s="32" t="s">
        <v>1180</v>
      </c>
      <c r="B172" s="71">
        <v>42577</v>
      </c>
      <c r="C172" s="32" t="s">
        <v>1181</v>
      </c>
      <c r="D172" s="72">
        <v>34030</v>
      </c>
      <c r="E172" s="33">
        <v>1000</v>
      </c>
      <c r="F172" s="81"/>
      <c r="G172" s="32" t="s">
        <v>738</v>
      </c>
    </row>
    <row r="173" spans="1:7">
      <c r="A173" s="32" t="s">
        <v>1182</v>
      </c>
      <c r="B173" s="71">
        <v>42578</v>
      </c>
      <c r="C173" s="32" t="s">
        <v>1183</v>
      </c>
      <c r="D173" s="72">
        <v>34065</v>
      </c>
      <c r="E173" s="32">
        <v>175</v>
      </c>
      <c r="F173" s="81"/>
      <c r="G173" s="32" t="s">
        <v>738</v>
      </c>
    </row>
    <row r="174" spans="1:7">
      <c r="A174" s="32" t="s">
        <v>1188</v>
      </c>
      <c r="B174" s="71">
        <v>42580</v>
      </c>
      <c r="C174" s="32" t="s">
        <v>1189</v>
      </c>
      <c r="D174" s="72">
        <v>34090</v>
      </c>
      <c r="E174" s="33">
        <v>1000</v>
      </c>
      <c r="F174" s="81"/>
      <c r="G174" s="32" t="s">
        <v>738</v>
      </c>
    </row>
    <row r="175" spans="1:7">
      <c r="A175" s="32" t="s">
        <v>1193</v>
      </c>
      <c r="B175" s="71">
        <v>42580</v>
      </c>
      <c r="C175" s="32" t="s">
        <v>1194</v>
      </c>
      <c r="D175" s="72">
        <v>34113</v>
      </c>
      <c r="E175" s="33">
        <v>5000</v>
      </c>
      <c r="F175" s="81"/>
      <c r="G175" s="32" t="s">
        <v>738</v>
      </c>
    </row>
    <row r="176" spans="1:7">
      <c r="A176" s="32" t="s">
        <v>1154</v>
      </c>
      <c r="B176" s="71">
        <v>42582</v>
      </c>
      <c r="C176" s="32" t="s">
        <v>1198</v>
      </c>
      <c r="D176" s="72">
        <v>34136</v>
      </c>
      <c r="E176" s="33">
        <v>5000</v>
      </c>
      <c r="F176" s="81"/>
      <c r="G176" s="32" t="s">
        <v>738</v>
      </c>
    </row>
    <row r="177" spans="1:7">
      <c r="A177" s="32" t="s">
        <v>1199</v>
      </c>
      <c r="B177" s="71">
        <v>42582</v>
      </c>
      <c r="C177" s="32" t="s">
        <v>1162</v>
      </c>
      <c r="D177" s="72">
        <v>34138</v>
      </c>
      <c r="E177" s="33">
        <v>100000</v>
      </c>
      <c r="F177" s="81"/>
      <c r="G177" s="32" t="s">
        <v>738</v>
      </c>
    </row>
    <row r="178" spans="1:7">
      <c r="A178" s="32" t="s">
        <v>1200</v>
      </c>
      <c r="B178" s="71">
        <v>42582</v>
      </c>
      <c r="C178" s="32" t="s">
        <v>1201</v>
      </c>
      <c r="D178" s="72">
        <v>34140</v>
      </c>
      <c r="E178" s="33">
        <v>20000</v>
      </c>
      <c r="F178" s="81"/>
      <c r="G178" s="32" t="s">
        <v>738</v>
      </c>
    </row>
    <row r="179" spans="1:7">
      <c r="A179" s="32" t="s">
        <v>1202</v>
      </c>
      <c r="B179" s="71">
        <v>42584</v>
      </c>
      <c r="C179" s="32" t="s">
        <v>1203</v>
      </c>
      <c r="D179" s="72">
        <v>34199</v>
      </c>
      <c r="E179" s="32">
        <v>200</v>
      </c>
      <c r="F179" s="81">
        <v>6</v>
      </c>
      <c r="G179" s="32" t="s">
        <v>738</v>
      </c>
    </row>
    <row r="180" spans="1:7">
      <c r="A180" s="32" t="s">
        <v>1204</v>
      </c>
      <c r="B180" s="71">
        <v>42584</v>
      </c>
      <c r="C180" s="32" t="s">
        <v>1205</v>
      </c>
      <c r="D180" s="72">
        <v>34200</v>
      </c>
      <c r="E180" s="33">
        <v>10000</v>
      </c>
      <c r="F180" s="81"/>
      <c r="G180" s="32" t="s">
        <v>738</v>
      </c>
    </row>
    <row r="181" spans="1:7">
      <c r="A181" s="32" t="s">
        <v>1206</v>
      </c>
      <c r="B181" s="71">
        <v>42586</v>
      </c>
      <c r="C181" s="32" t="s">
        <v>1194</v>
      </c>
      <c r="D181" s="72">
        <v>34246</v>
      </c>
      <c r="E181" s="33">
        <v>5000</v>
      </c>
      <c r="F181" s="81"/>
      <c r="G181" s="32" t="s">
        <v>738</v>
      </c>
    </row>
    <row r="182" spans="1:7">
      <c r="A182" s="32" t="s">
        <v>1207</v>
      </c>
      <c r="B182" s="71">
        <v>42587</v>
      </c>
      <c r="C182" s="32" t="s">
        <v>1203</v>
      </c>
      <c r="D182" s="72">
        <v>34252</v>
      </c>
      <c r="E182" s="33">
        <v>4800</v>
      </c>
      <c r="F182" s="81">
        <v>7</v>
      </c>
      <c r="G182" s="32" t="s">
        <v>738</v>
      </c>
    </row>
    <row r="183" spans="1:7">
      <c r="A183" s="32" t="s">
        <v>1208</v>
      </c>
      <c r="B183" s="71">
        <v>42587</v>
      </c>
      <c r="C183" s="32" t="s">
        <v>1209</v>
      </c>
      <c r="D183" s="72">
        <v>34270</v>
      </c>
      <c r="E183" s="33">
        <v>2000</v>
      </c>
      <c r="F183" s="81"/>
      <c r="G183" s="32" t="s">
        <v>738</v>
      </c>
    </row>
    <row r="184" spans="1:7">
      <c r="A184" s="32" t="s">
        <v>1210</v>
      </c>
      <c r="B184" s="71">
        <v>42588</v>
      </c>
      <c r="C184" s="32" t="s">
        <v>1211</v>
      </c>
      <c r="D184" s="72">
        <v>34278</v>
      </c>
      <c r="E184" s="33">
        <v>1000</v>
      </c>
      <c r="F184" s="81">
        <v>9</v>
      </c>
      <c r="G184" s="32" t="s">
        <v>738</v>
      </c>
    </row>
    <row r="185" spans="1:7">
      <c r="A185" s="32" t="s">
        <v>1212</v>
      </c>
      <c r="B185" s="71">
        <v>42591</v>
      </c>
      <c r="C185" s="32" t="s">
        <v>1213</v>
      </c>
      <c r="D185" s="72">
        <v>34322</v>
      </c>
      <c r="E185" s="33">
        <v>100000</v>
      </c>
      <c r="F185" s="81">
        <v>1</v>
      </c>
      <c r="G185" s="32" t="s">
        <v>738</v>
      </c>
    </row>
    <row r="186" spans="1:7">
      <c r="A186" s="32" t="s">
        <v>1214</v>
      </c>
      <c r="B186" s="71">
        <v>42592</v>
      </c>
      <c r="C186" s="32" t="s">
        <v>1215</v>
      </c>
      <c r="D186" s="72">
        <v>34330</v>
      </c>
      <c r="E186" s="33">
        <v>7000</v>
      </c>
      <c r="F186" s="81"/>
      <c r="G186" s="32" t="s">
        <v>738</v>
      </c>
    </row>
    <row r="187" spans="1:7">
      <c r="A187" s="32" t="s">
        <v>1216</v>
      </c>
      <c r="B187" s="71">
        <v>42595</v>
      </c>
      <c r="C187" s="32" t="s">
        <v>1217</v>
      </c>
      <c r="D187" s="72">
        <v>34386</v>
      </c>
      <c r="E187" s="33">
        <v>200000</v>
      </c>
      <c r="F187" s="81"/>
      <c r="G187" s="32" t="s">
        <v>738</v>
      </c>
    </row>
    <row r="188" spans="1:7">
      <c r="A188" s="32" t="s">
        <v>1218</v>
      </c>
      <c r="B188" s="71">
        <v>42599</v>
      </c>
      <c r="C188" s="32" t="s">
        <v>1219</v>
      </c>
      <c r="D188" s="72">
        <v>34453</v>
      </c>
      <c r="E188" s="33">
        <v>10000</v>
      </c>
      <c r="F188" s="81"/>
      <c r="G188" s="32" t="s">
        <v>738</v>
      </c>
    </row>
    <row r="189" spans="1:7">
      <c r="A189" s="32" t="s">
        <v>1220</v>
      </c>
      <c r="B189" s="71">
        <v>42602</v>
      </c>
      <c r="C189" s="32" t="s">
        <v>1221</v>
      </c>
      <c r="D189" s="72">
        <v>34503</v>
      </c>
      <c r="E189" s="33">
        <v>5000</v>
      </c>
      <c r="F189" s="81">
        <v>2</v>
      </c>
      <c r="G189" s="32" t="s">
        <v>738</v>
      </c>
    </row>
    <row r="190" spans="1:7">
      <c r="A190" s="32" t="s">
        <v>1222</v>
      </c>
      <c r="B190" s="71">
        <v>42604</v>
      </c>
      <c r="C190" s="32" t="s">
        <v>1223</v>
      </c>
      <c r="D190" s="72">
        <v>34525</v>
      </c>
      <c r="E190" s="33">
        <v>10000</v>
      </c>
      <c r="F190" s="81"/>
      <c r="G190" s="32" t="s">
        <v>738</v>
      </c>
    </row>
    <row r="191" spans="1:7">
      <c r="A191" s="32" t="s">
        <v>1224</v>
      </c>
      <c r="B191" s="71">
        <v>42606</v>
      </c>
      <c r="C191" s="32" t="s">
        <v>1225</v>
      </c>
      <c r="D191" s="72">
        <v>34551</v>
      </c>
      <c r="E191" s="33">
        <v>20000</v>
      </c>
      <c r="F191" s="81"/>
      <c r="G191" s="32" t="s">
        <v>738</v>
      </c>
    </row>
    <row r="192" spans="1:7">
      <c r="A192" s="32" t="s">
        <v>1226</v>
      </c>
      <c r="B192" s="71">
        <v>42611</v>
      </c>
      <c r="C192" s="32" t="s">
        <v>1227</v>
      </c>
      <c r="D192" s="72">
        <v>34646</v>
      </c>
      <c r="E192" s="33">
        <v>5000</v>
      </c>
      <c r="F192" s="81"/>
      <c r="G192" s="32" t="s">
        <v>738</v>
      </c>
    </row>
    <row r="193" spans="1:7">
      <c r="A193" s="32" t="s">
        <v>1228</v>
      </c>
      <c r="B193" s="71">
        <v>42612</v>
      </c>
      <c r="C193" s="32" t="s">
        <v>1229</v>
      </c>
      <c r="D193" s="72">
        <v>34685</v>
      </c>
      <c r="E193" s="33">
        <v>20000</v>
      </c>
      <c r="F193" s="81"/>
      <c r="G193" s="32" t="s">
        <v>738</v>
      </c>
    </row>
    <row r="194" spans="1:7">
      <c r="A194" s="32" t="s">
        <v>1230</v>
      </c>
      <c r="B194" s="71">
        <v>42612</v>
      </c>
      <c r="C194" s="32" t="s">
        <v>1231</v>
      </c>
      <c r="D194" s="72">
        <v>34691</v>
      </c>
      <c r="E194" s="33">
        <v>5000</v>
      </c>
      <c r="F194" s="81"/>
      <c r="G194" s="32" t="s">
        <v>738</v>
      </c>
    </row>
    <row r="195" spans="1:7">
      <c r="A195" s="32" t="s">
        <v>1232</v>
      </c>
      <c r="B195" s="71">
        <v>42613</v>
      </c>
      <c r="C195" s="32" t="s">
        <v>1233</v>
      </c>
      <c r="D195" s="72">
        <v>34711</v>
      </c>
      <c r="E195" s="33">
        <v>20000</v>
      </c>
      <c r="F195" s="81"/>
      <c r="G195" s="32" t="s">
        <v>738</v>
      </c>
    </row>
    <row r="196" spans="1:7">
      <c r="A196" s="48"/>
      <c r="B196" s="48"/>
      <c r="C196" s="48"/>
      <c r="D196" s="48"/>
      <c r="E196" s="87"/>
      <c r="F196" s="88"/>
      <c r="G196" s="48"/>
    </row>
    <row r="197" spans="1:7">
      <c r="A197" s="48"/>
      <c r="B197" s="48"/>
      <c r="C197" s="48"/>
      <c r="E197" s="89">
        <f>+SUM(E76:E195)</f>
        <v>2176581.5</v>
      </c>
      <c r="F197" s="88"/>
      <c r="G197" s="48"/>
    </row>
    <row r="198" spans="1:7">
      <c r="A198" s="48"/>
      <c r="B198" s="48"/>
      <c r="C198" s="48"/>
      <c r="E198" s="89">
        <f>+[1]AGO!$N$73</f>
        <v>-2117518.7500000009</v>
      </c>
      <c r="F198" s="88"/>
      <c r="G198" s="48"/>
    </row>
    <row r="199" spans="1:7">
      <c r="A199" s="48"/>
      <c r="B199" s="48"/>
      <c r="C199" s="48"/>
      <c r="E199" s="89">
        <f>+E197+E198</f>
        <v>59062.749999999069</v>
      </c>
      <c r="F199" s="88"/>
      <c r="G199" s="48"/>
    </row>
  </sheetData>
  <autoFilter ref="A7:D72"/>
  <sortState ref="A8:E74">
    <sortCondition ref="A8:A74"/>
  </sortState>
  <pageMargins left="0.70866141732283472" right="0.70866141732283472" top="0.74803149606299213" bottom="0.74803149606299213" header="0.31496062992125984" footer="0.31496062992125984"/>
  <pageSetup scale="60" fitToHeight="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0"/>
  <sheetViews>
    <sheetView topLeftCell="A64" workbookViewId="0">
      <selection activeCell="E70" sqref="E70"/>
    </sheetView>
  </sheetViews>
  <sheetFormatPr baseColWidth="10" defaultRowHeight="15"/>
  <cols>
    <col min="1" max="1" width="14.5703125" bestFit="1" customWidth="1"/>
    <col min="2" max="2" width="41" bestFit="1" customWidth="1"/>
    <col min="3" max="3" width="12.42578125" bestFit="1" customWidth="1"/>
    <col min="4" max="4" width="13.85546875" bestFit="1" customWidth="1"/>
    <col min="5" max="5" width="13.5703125" customWidth="1"/>
    <col min="6" max="6" width="3.140625" customWidth="1"/>
  </cols>
  <sheetData>
    <row r="1" spans="1:8">
      <c r="A1" s="32"/>
      <c r="B1" s="32"/>
      <c r="C1" s="32"/>
      <c r="D1" s="32"/>
    </row>
    <row r="2" spans="1:8">
      <c r="A2" s="32"/>
      <c r="B2" s="39" t="s">
        <v>47</v>
      </c>
      <c r="C2" s="34"/>
      <c r="D2" s="34"/>
    </row>
    <row r="3" spans="1:8">
      <c r="A3" s="32"/>
      <c r="B3" s="39" t="s">
        <v>432</v>
      </c>
      <c r="C3" s="34"/>
      <c r="D3" s="34"/>
    </row>
    <row r="4" spans="1:8">
      <c r="A4" s="32"/>
      <c r="B4" s="39" t="s">
        <v>48</v>
      </c>
      <c r="C4" s="34"/>
      <c r="D4" s="34"/>
    </row>
    <row r="5" spans="1:8">
      <c r="A5" s="32"/>
      <c r="B5" s="40">
        <v>42614</v>
      </c>
      <c r="C5" s="35"/>
      <c r="D5" s="35"/>
    </row>
    <row r="6" spans="1:8">
      <c r="A6" s="32"/>
      <c r="B6" s="32"/>
      <c r="C6" s="32"/>
      <c r="D6" s="32"/>
    </row>
    <row r="7" spans="1:8">
      <c r="A7" s="4" t="s">
        <v>43</v>
      </c>
      <c r="B7" s="4" t="s">
        <v>44</v>
      </c>
      <c r="C7" s="4" t="s">
        <v>45</v>
      </c>
      <c r="D7" s="4" t="s">
        <v>46</v>
      </c>
    </row>
    <row r="8" spans="1:8">
      <c r="A8" s="32" t="s">
        <v>1</v>
      </c>
      <c r="B8" s="32" t="s">
        <v>109</v>
      </c>
      <c r="C8" s="33">
        <v>-5689.01</v>
      </c>
      <c r="D8" s="33"/>
      <c r="E8" s="103"/>
      <c r="F8" s="103"/>
      <c r="G8" s="104"/>
      <c r="H8" s="104"/>
    </row>
    <row r="9" spans="1:8">
      <c r="A9" s="32" t="s">
        <v>575</v>
      </c>
      <c r="B9" s="32" t="s">
        <v>576</v>
      </c>
      <c r="C9" s="33">
        <v>199685.98</v>
      </c>
      <c r="D9" s="33"/>
      <c r="E9" s="103"/>
      <c r="F9" s="103"/>
      <c r="G9" s="104"/>
      <c r="H9" s="104"/>
    </row>
    <row r="10" spans="1:8">
      <c r="A10" s="32" t="s">
        <v>577</v>
      </c>
      <c r="B10" s="32" t="s">
        <v>578</v>
      </c>
      <c r="C10" s="33">
        <v>142000</v>
      </c>
      <c r="D10" s="33"/>
      <c r="E10" s="103"/>
      <c r="F10" s="103"/>
      <c r="G10" s="104"/>
      <c r="H10" s="104"/>
    </row>
    <row r="11" spans="1:8">
      <c r="A11" s="32" t="s">
        <v>550</v>
      </c>
      <c r="B11" s="32" t="s">
        <v>551</v>
      </c>
      <c r="C11" s="33">
        <v>512000</v>
      </c>
      <c r="D11" s="33"/>
      <c r="E11" s="103"/>
      <c r="F11" s="103"/>
      <c r="G11" s="104"/>
      <c r="H11" s="104"/>
    </row>
    <row r="12" spans="1:8">
      <c r="A12" s="32" t="s">
        <v>558</v>
      </c>
      <c r="B12" s="32" t="s">
        <v>559</v>
      </c>
      <c r="C12" s="33">
        <v>-2000</v>
      </c>
      <c r="D12" s="33"/>
      <c r="E12" s="103"/>
      <c r="F12" s="103"/>
      <c r="G12" s="104"/>
      <c r="H12" s="104"/>
    </row>
    <row r="13" spans="1:8">
      <c r="A13" s="32" t="s">
        <v>579</v>
      </c>
      <c r="B13" s="32" t="s">
        <v>580</v>
      </c>
      <c r="C13" s="33">
        <v>199907.42</v>
      </c>
      <c r="D13" s="33"/>
      <c r="E13" s="103"/>
      <c r="F13" s="103"/>
      <c r="G13" s="104"/>
      <c r="H13" s="104"/>
    </row>
    <row r="14" spans="1:8">
      <c r="A14" s="32" t="s">
        <v>581</v>
      </c>
      <c r="B14" s="32" t="s">
        <v>582</v>
      </c>
      <c r="C14" s="33">
        <v>-220100</v>
      </c>
      <c r="D14" s="33"/>
      <c r="E14" s="103"/>
      <c r="F14" s="103"/>
      <c r="G14" s="104"/>
      <c r="H14" s="104"/>
    </row>
    <row r="15" spans="1:8">
      <c r="A15" s="32" t="s">
        <v>583</v>
      </c>
      <c r="B15" s="32" t="s">
        <v>584</v>
      </c>
      <c r="C15" s="33">
        <v>200700</v>
      </c>
      <c r="D15" s="33"/>
      <c r="E15" s="103"/>
      <c r="F15" s="103"/>
      <c r="G15" s="104"/>
      <c r="H15" s="104"/>
    </row>
    <row r="16" spans="1:8">
      <c r="A16" s="32" t="s">
        <v>585</v>
      </c>
      <c r="B16" s="32" t="s">
        <v>586</v>
      </c>
      <c r="C16" s="33">
        <v>-1950</v>
      </c>
      <c r="D16" s="33"/>
      <c r="E16" s="103"/>
      <c r="F16" s="103"/>
      <c r="G16" s="104"/>
      <c r="H16" s="104"/>
    </row>
    <row r="17" spans="1:8">
      <c r="A17" s="32" t="s">
        <v>587</v>
      </c>
      <c r="B17" s="32" t="s">
        <v>588</v>
      </c>
      <c r="C17" s="32">
        <v>-194.5</v>
      </c>
      <c r="D17" s="32"/>
      <c r="E17" s="103"/>
      <c r="F17" s="103"/>
      <c r="G17" s="103"/>
      <c r="H17" s="104"/>
    </row>
    <row r="18" spans="1:8">
      <c r="A18" s="32" t="s">
        <v>589</v>
      </c>
      <c r="B18" s="32" t="s">
        <v>590</v>
      </c>
      <c r="C18" s="33">
        <v>222600</v>
      </c>
      <c r="D18" s="33"/>
      <c r="E18" s="103"/>
      <c r="F18" s="103"/>
      <c r="G18" s="104"/>
      <c r="H18" s="104"/>
    </row>
    <row r="19" spans="1:8">
      <c r="A19" s="32" t="s">
        <v>591</v>
      </c>
      <c r="B19" s="32" t="s">
        <v>592</v>
      </c>
      <c r="C19" s="33">
        <v>-175658.39</v>
      </c>
      <c r="D19" s="33"/>
      <c r="E19" s="103"/>
      <c r="F19" s="103"/>
      <c r="G19" s="104"/>
      <c r="H19" s="104"/>
    </row>
    <row r="20" spans="1:8">
      <c r="A20" s="32" t="s">
        <v>593</v>
      </c>
      <c r="B20" s="32" t="s">
        <v>594</v>
      </c>
      <c r="C20" s="33">
        <v>164000</v>
      </c>
      <c r="D20" s="33"/>
      <c r="E20" s="103"/>
      <c r="F20" s="103"/>
      <c r="G20" s="104"/>
      <c r="H20" s="104"/>
    </row>
    <row r="21" spans="1:8">
      <c r="A21" s="32" t="s">
        <v>595</v>
      </c>
      <c r="B21" s="32" t="s">
        <v>596</v>
      </c>
      <c r="C21" s="33">
        <v>182100</v>
      </c>
      <c r="D21" s="33"/>
      <c r="E21" s="103"/>
      <c r="F21" s="103"/>
      <c r="G21" s="104"/>
      <c r="H21" s="104"/>
    </row>
    <row r="22" spans="1:8">
      <c r="A22" s="32" t="s">
        <v>510</v>
      </c>
      <c r="B22" s="32" t="s">
        <v>511</v>
      </c>
      <c r="C22" s="33">
        <v>-10000</v>
      </c>
      <c r="D22" s="33"/>
      <c r="E22" s="103"/>
      <c r="F22" s="103"/>
      <c r="G22" s="104"/>
      <c r="H22" s="104"/>
    </row>
    <row r="23" spans="1:8">
      <c r="A23" s="32" t="s">
        <v>512</v>
      </c>
      <c r="B23" s="32" t="s">
        <v>513</v>
      </c>
      <c r="C23" s="32">
        <v>-196.2</v>
      </c>
      <c r="D23" s="32"/>
      <c r="E23" s="103"/>
      <c r="F23" s="103"/>
      <c r="G23" s="103"/>
      <c r="H23" s="104"/>
    </row>
    <row r="24" spans="1:8">
      <c r="A24" s="32" t="s">
        <v>597</v>
      </c>
      <c r="B24" s="32" t="s">
        <v>598</v>
      </c>
      <c r="C24" s="33">
        <v>29600</v>
      </c>
      <c r="D24" s="33"/>
      <c r="E24" s="103"/>
      <c r="F24" s="103"/>
      <c r="G24" s="104"/>
      <c r="H24" s="104"/>
    </row>
    <row r="25" spans="1:8">
      <c r="A25" s="32" t="s">
        <v>599</v>
      </c>
      <c r="B25" s="32" t="s">
        <v>600</v>
      </c>
      <c r="C25" s="33">
        <v>200100</v>
      </c>
      <c r="D25" s="33"/>
      <c r="E25" s="103"/>
      <c r="F25" s="103"/>
      <c r="G25" s="104"/>
      <c r="H25" s="104"/>
    </row>
    <row r="26" spans="1:8">
      <c r="A26" s="32" t="s">
        <v>601</v>
      </c>
      <c r="B26" s="32" t="s">
        <v>602</v>
      </c>
      <c r="C26" s="33">
        <v>-20000</v>
      </c>
      <c r="D26" s="33"/>
      <c r="E26" s="103"/>
      <c r="F26" s="103"/>
      <c r="G26" s="104"/>
      <c r="H26" s="104"/>
    </row>
    <row r="27" spans="1:8">
      <c r="A27" s="32" t="s">
        <v>603</v>
      </c>
      <c r="B27" s="32" t="s">
        <v>604</v>
      </c>
      <c r="C27" s="33">
        <v>-150000</v>
      </c>
      <c r="D27" s="33"/>
      <c r="E27" s="103"/>
      <c r="F27" s="103"/>
      <c r="G27" s="104"/>
      <c r="H27" s="104"/>
    </row>
    <row r="28" spans="1:8">
      <c r="A28" s="32" t="s">
        <v>605</v>
      </c>
      <c r="B28" s="32" t="s">
        <v>606</v>
      </c>
      <c r="C28" s="33">
        <v>160000</v>
      </c>
      <c r="D28" s="33"/>
      <c r="E28" s="103"/>
      <c r="F28" s="103"/>
      <c r="G28" s="104"/>
      <c r="H28" s="104"/>
    </row>
    <row r="29" spans="1:8">
      <c r="A29" s="32" t="s">
        <v>607</v>
      </c>
      <c r="B29" s="32" t="s">
        <v>608</v>
      </c>
      <c r="C29" s="33">
        <v>266000</v>
      </c>
      <c r="D29" s="33"/>
      <c r="E29" s="103"/>
      <c r="F29" s="103"/>
      <c r="G29" s="104"/>
      <c r="H29" s="104"/>
    </row>
    <row r="30" spans="1:8">
      <c r="A30" s="32" t="s">
        <v>1234</v>
      </c>
      <c r="B30" s="32" t="s">
        <v>1235</v>
      </c>
      <c r="C30" s="33">
        <v>-5000</v>
      </c>
      <c r="D30" s="33"/>
      <c r="E30" s="103"/>
      <c r="F30" s="103"/>
      <c r="G30" s="104"/>
      <c r="H30" s="104"/>
    </row>
    <row r="31" spans="1:8">
      <c r="A31" s="32" t="s">
        <v>609</v>
      </c>
      <c r="B31" s="32" t="s">
        <v>610</v>
      </c>
      <c r="C31" s="33">
        <v>145000</v>
      </c>
      <c r="D31" s="33"/>
      <c r="E31" s="103"/>
      <c r="F31" s="103"/>
      <c r="G31" s="104"/>
      <c r="H31" s="104"/>
    </row>
    <row r="32" spans="1:8">
      <c r="A32" s="32" t="s">
        <v>611</v>
      </c>
      <c r="B32" s="32" t="s">
        <v>612</v>
      </c>
      <c r="C32" s="33">
        <v>150000</v>
      </c>
      <c r="D32" s="33"/>
      <c r="E32" s="103"/>
      <c r="F32" s="103"/>
      <c r="G32" s="104"/>
      <c r="H32" s="104"/>
    </row>
    <row r="33" spans="1:8">
      <c r="A33" s="32" t="s">
        <v>613</v>
      </c>
      <c r="B33" s="32" t="s">
        <v>614</v>
      </c>
      <c r="C33" s="33">
        <v>151000</v>
      </c>
      <c r="D33" s="33"/>
      <c r="E33" s="103"/>
      <c r="F33" s="103"/>
      <c r="G33" s="104"/>
      <c r="H33" s="104"/>
    </row>
    <row r="34" spans="1:8">
      <c r="A34" s="32" t="s">
        <v>668</v>
      </c>
      <c r="B34" s="32" t="s">
        <v>669</v>
      </c>
      <c r="C34" s="33">
        <v>-20000</v>
      </c>
      <c r="D34" s="33"/>
      <c r="E34" s="103"/>
      <c r="F34" s="103"/>
      <c r="G34" s="104"/>
      <c r="H34" s="104"/>
    </row>
    <row r="35" spans="1:8">
      <c r="A35" s="32" t="s">
        <v>1283</v>
      </c>
      <c r="B35" s="32" t="s">
        <v>1284</v>
      </c>
      <c r="C35" s="33">
        <v>-5000</v>
      </c>
      <c r="D35" s="33"/>
      <c r="E35" s="103"/>
      <c r="F35" s="103"/>
      <c r="G35" s="104"/>
      <c r="H35" s="104"/>
    </row>
    <row r="36" spans="1:8">
      <c r="A36" s="32" t="s">
        <v>1285</v>
      </c>
      <c r="B36" s="32" t="s">
        <v>1286</v>
      </c>
      <c r="C36" s="33">
        <v>-512000</v>
      </c>
      <c r="D36" s="33"/>
      <c r="E36" s="103"/>
      <c r="F36" s="103"/>
      <c r="G36" s="104"/>
      <c r="H36" s="104"/>
    </row>
    <row r="37" spans="1:8">
      <c r="A37" s="32" t="s">
        <v>1439</v>
      </c>
      <c r="B37" s="32" t="s">
        <v>1440</v>
      </c>
      <c r="C37" s="33">
        <v>6267.6</v>
      </c>
      <c r="D37" s="33"/>
      <c r="E37" s="103"/>
      <c r="F37" s="103"/>
      <c r="G37" s="104"/>
      <c r="H37" s="104"/>
    </row>
    <row r="38" spans="1:8">
      <c r="A38" s="32" t="s">
        <v>14</v>
      </c>
      <c r="B38" s="32" t="s">
        <v>253</v>
      </c>
      <c r="C38" s="33">
        <v>-5000</v>
      </c>
      <c r="D38" s="33"/>
      <c r="E38" s="103"/>
      <c r="F38" s="103"/>
      <c r="G38" s="104"/>
      <c r="H38" s="104"/>
    </row>
    <row r="39" spans="1:8">
      <c r="A39" s="32" t="s">
        <v>209</v>
      </c>
      <c r="B39" s="32" t="s">
        <v>210</v>
      </c>
      <c r="C39" s="33">
        <v>-9360</v>
      </c>
      <c r="D39" s="32"/>
      <c r="E39" s="103"/>
      <c r="F39" s="103"/>
      <c r="G39" s="104"/>
      <c r="H39" s="104"/>
    </row>
    <row r="40" spans="1:8">
      <c r="A40" s="32" t="s">
        <v>227</v>
      </c>
      <c r="B40" s="32" t="s">
        <v>228</v>
      </c>
      <c r="C40" s="32">
        <v>-581.5</v>
      </c>
      <c r="D40" s="32"/>
      <c r="E40" s="103"/>
      <c r="F40" s="103"/>
      <c r="G40" s="103"/>
      <c r="H40" s="104"/>
    </row>
    <row r="41" spans="1:8">
      <c r="A41" s="32" t="s">
        <v>302</v>
      </c>
      <c r="B41" s="32" t="s">
        <v>303</v>
      </c>
      <c r="C41" s="32">
        <v>-423.51</v>
      </c>
      <c r="D41" s="33"/>
      <c r="E41" s="103"/>
      <c r="F41" s="103"/>
      <c r="G41" s="103"/>
      <c r="H41" s="104"/>
    </row>
    <row r="42" spans="1:8">
      <c r="A42" s="32" t="s">
        <v>16</v>
      </c>
      <c r="B42" s="32" t="s">
        <v>317</v>
      </c>
      <c r="C42" s="33">
        <v>-5139.33</v>
      </c>
      <c r="D42" s="32"/>
      <c r="E42" s="103"/>
      <c r="F42" s="103"/>
      <c r="G42" s="104"/>
      <c r="H42" s="104"/>
    </row>
    <row r="43" spans="1:8">
      <c r="A43" s="32" t="s">
        <v>17</v>
      </c>
      <c r="B43" s="32" t="s">
        <v>363</v>
      </c>
      <c r="C43" s="32">
        <v>-404.14</v>
      </c>
      <c r="D43" s="32"/>
      <c r="E43" s="103"/>
      <c r="F43" s="103"/>
      <c r="G43" s="103"/>
      <c r="H43" s="104"/>
    </row>
    <row r="44" spans="1:8">
      <c r="A44" s="32" t="s">
        <v>370</v>
      </c>
      <c r="B44" s="32" t="s">
        <v>371</v>
      </c>
      <c r="C44" s="32">
        <v>-818.58</v>
      </c>
      <c r="D44" s="32"/>
      <c r="E44" s="103"/>
      <c r="F44" s="103"/>
      <c r="G44" s="103"/>
      <c r="H44" s="104"/>
    </row>
    <row r="45" spans="1:8">
      <c r="A45" s="32" t="s">
        <v>18</v>
      </c>
      <c r="B45" s="32" t="s">
        <v>154</v>
      </c>
      <c r="C45" s="32">
        <v>352.55</v>
      </c>
      <c r="D45" s="32"/>
      <c r="E45" s="103"/>
      <c r="F45" s="103"/>
      <c r="G45" s="103"/>
      <c r="H45" s="104"/>
    </row>
    <row r="46" spans="1:8">
      <c r="A46" s="32" t="s">
        <v>417</v>
      </c>
      <c r="B46" s="32" t="s">
        <v>418</v>
      </c>
      <c r="C46" s="32">
        <v>-700</v>
      </c>
      <c r="D46" s="33"/>
      <c r="E46" s="103"/>
      <c r="F46" s="103"/>
      <c r="G46" s="103"/>
      <c r="H46" s="104"/>
    </row>
    <row r="47" spans="1:8">
      <c r="A47" s="32" t="s">
        <v>21</v>
      </c>
      <c r="B47" s="32" t="s">
        <v>419</v>
      </c>
      <c r="C47" s="33">
        <v>-2890.52</v>
      </c>
      <c r="D47" s="32"/>
      <c r="E47" s="103"/>
      <c r="F47" s="103"/>
      <c r="G47" s="104"/>
      <c r="H47" s="104"/>
    </row>
    <row r="48" spans="1:8">
      <c r="A48" s="32" t="s">
        <v>422</v>
      </c>
      <c r="B48" s="32" t="s">
        <v>423</v>
      </c>
      <c r="C48" s="32">
        <v>-327.84</v>
      </c>
      <c r="D48" s="32"/>
      <c r="E48" s="103"/>
      <c r="F48" s="103"/>
      <c r="G48" s="103"/>
      <c r="H48" s="104"/>
    </row>
    <row r="49" spans="1:8">
      <c r="A49" s="32" t="s">
        <v>424</v>
      </c>
      <c r="B49" s="32" t="s">
        <v>425</v>
      </c>
      <c r="C49" s="32">
        <v>-786.24</v>
      </c>
      <c r="D49" s="33"/>
      <c r="E49" s="103"/>
      <c r="F49" s="103"/>
      <c r="G49" s="103"/>
      <c r="H49" s="104"/>
    </row>
    <row r="50" spans="1:8">
      <c r="A50" s="32" t="s">
        <v>31</v>
      </c>
      <c r="B50" s="32" t="s">
        <v>167</v>
      </c>
      <c r="C50" s="33">
        <v>-4000</v>
      </c>
      <c r="D50" s="33"/>
      <c r="E50" s="103"/>
      <c r="F50" s="103"/>
      <c r="G50" s="104"/>
      <c r="H50" s="104"/>
    </row>
    <row r="51" spans="1:8">
      <c r="A51" s="32" t="s">
        <v>661</v>
      </c>
      <c r="B51" s="32" t="s">
        <v>662</v>
      </c>
      <c r="C51" s="33">
        <v>584400</v>
      </c>
      <c r="D51" s="32"/>
      <c r="E51" s="103"/>
      <c r="F51" s="103"/>
      <c r="G51" s="104"/>
      <c r="H51" s="104"/>
    </row>
    <row r="52" spans="1:8">
      <c r="A52" s="32" t="s">
        <v>472</v>
      </c>
      <c r="B52" s="32" t="s">
        <v>473</v>
      </c>
      <c r="C52" s="32">
        <v>-500</v>
      </c>
      <c r="D52" s="33"/>
      <c r="E52" s="103"/>
      <c r="F52" s="103"/>
      <c r="G52" s="103"/>
      <c r="H52" s="104"/>
    </row>
    <row r="53" spans="1:8">
      <c r="A53" s="32" t="s">
        <v>41</v>
      </c>
      <c r="B53" s="32" t="s">
        <v>238</v>
      </c>
      <c r="C53" s="33">
        <v>5000</v>
      </c>
      <c r="D53" s="33"/>
      <c r="E53" s="103"/>
      <c r="F53" s="103"/>
      <c r="G53" s="104"/>
      <c r="H53" s="104"/>
    </row>
    <row r="54" spans="1:8">
      <c r="A54" s="32" t="s">
        <v>670</v>
      </c>
      <c r="B54" s="32" t="s">
        <v>671</v>
      </c>
      <c r="C54" s="33">
        <v>-18000</v>
      </c>
      <c r="D54" s="33"/>
      <c r="E54" s="103"/>
      <c r="F54" s="103"/>
      <c r="G54" s="104"/>
      <c r="H54" s="104"/>
    </row>
    <row r="55" spans="1:8">
      <c r="A55" s="32" t="s">
        <v>348</v>
      </c>
      <c r="B55" s="32" t="s">
        <v>349</v>
      </c>
      <c r="C55" s="33">
        <v>-20000</v>
      </c>
      <c r="D55" s="33"/>
      <c r="E55" s="103"/>
      <c r="F55" s="103"/>
      <c r="G55" s="104"/>
      <c r="H55" s="104"/>
    </row>
    <row r="56" spans="1:8" s="103" customFormat="1">
      <c r="A56" s="103" t="s">
        <v>522</v>
      </c>
      <c r="B56" s="103" t="s">
        <v>523</v>
      </c>
      <c r="C56" s="104">
        <v>2247.09</v>
      </c>
      <c r="D56" s="104"/>
      <c r="G56" s="104"/>
      <c r="H56" s="104"/>
    </row>
    <row r="57" spans="1:8">
      <c r="A57" s="32" t="s">
        <v>524</v>
      </c>
      <c r="B57" s="32" t="s">
        <v>525</v>
      </c>
      <c r="C57" s="33">
        <v>309032.88</v>
      </c>
      <c r="D57" s="33"/>
      <c r="E57" s="103"/>
      <c r="F57" s="103"/>
      <c r="G57" s="104"/>
      <c r="H57" s="104"/>
    </row>
    <row r="58" spans="1:8">
      <c r="A58" s="32" t="s">
        <v>528</v>
      </c>
      <c r="B58" s="32" t="s">
        <v>529</v>
      </c>
      <c r="C58" s="33">
        <v>405243.91</v>
      </c>
      <c r="D58" s="33"/>
      <c r="E58" s="103"/>
      <c r="F58" s="103"/>
      <c r="G58" s="104"/>
      <c r="H58" s="104"/>
    </row>
    <row r="59" spans="1:8">
      <c r="A59" s="32" t="s">
        <v>532</v>
      </c>
      <c r="B59" s="32" t="s">
        <v>533</v>
      </c>
      <c r="C59" s="33">
        <v>334552.12</v>
      </c>
      <c r="D59" s="32"/>
      <c r="E59" s="103"/>
      <c r="F59" s="103"/>
      <c r="G59" s="104"/>
      <c r="H59" s="104"/>
    </row>
    <row r="60" spans="1:8">
      <c r="A60" s="32" t="s">
        <v>534</v>
      </c>
      <c r="B60" s="32" t="s">
        <v>535</v>
      </c>
      <c r="C60" s="32">
        <v>-400</v>
      </c>
      <c r="D60" s="33"/>
      <c r="E60" s="103"/>
      <c r="F60" s="103"/>
      <c r="G60" s="103"/>
      <c r="H60" s="104"/>
    </row>
    <row r="61" spans="1:8">
      <c r="A61" s="32" t="s">
        <v>542</v>
      </c>
      <c r="B61" s="32" t="s">
        <v>543</v>
      </c>
      <c r="C61" s="33">
        <v>-5117</v>
      </c>
      <c r="D61" s="32"/>
      <c r="E61" s="103"/>
      <c r="F61" s="103"/>
      <c r="G61" s="104"/>
      <c r="H61" s="104"/>
    </row>
    <row r="62" spans="1:8">
      <c r="A62" s="32" t="s">
        <v>617</v>
      </c>
      <c r="B62" s="32" t="s">
        <v>618</v>
      </c>
      <c r="C62" s="32">
        <v>-516.61</v>
      </c>
      <c r="D62" s="33"/>
      <c r="E62" s="103"/>
      <c r="F62" s="103"/>
      <c r="G62" s="103"/>
      <c r="H62" s="104"/>
    </row>
    <row r="63" spans="1:8">
      <c r="A63" s="32" t="s">
        <v>619</v>
      </c>
      <c r="B63" s="32" t="s">
        <v>620</v>
      </c>
      <c r="C63" s="33">
        <v>411300</v>
      </c>
      <c r="D63" s="33"/>
      <c r="E63" s="103"/>
      <c r="F63" s="103"/>
      <c r="G63" s="104"/>
      <c r="H63" s="104"/>
    </row>
    <row r="64" spans="1:8">
      <c r="A64" s="32" t="s">
        <v>621</v>
      </c>
      <c r="B64" s="32" t="s">
        <v>622</v>
      </c>
      <c r="C64" s="33">
        <v>-15000</v>
      </c>
      <c r="D64" s="33"/>
      <c r="E64" s="103"/>
      <c r="F64" s="103"/>
      <c r="G64" s="104"/>
      <c r="H64" s="104"/>
    </row>
    <row r="65" spans="1:8">
      <c r="A65" s="32" t="s">
        <v>623</v>
      </c>
      <c r="B65" s="32" t="s">
        <v>624</v>
      </c>
      <c r="C65" s="33">
        <v>379600</v>
      </c>
      <c r="D65" s="32"/>
      <c r="E65" s="103"/>
      <c r="F65" s="103"/>
      <c r="G65" s="104"/>
      <c r="H65" s="104"/>
    </row>
    <row r="66" spans="1:8">
      <c r="A66" s="32" t="s">
        <v>625</v>
      </c>
      <c r="B66" s="32" t="s">
        <v>626</v>
      </c>
      <c r="C66" s="32">
        <v>-573.86</v>
      </c>
      <c r="D66" s="32"/>
      <c r="E66" s="103"/>
      <c r="F66" s="103"/>
      <c r="G66" s="103"/>
      <c r="H66" s="104"/>
    </row>
    <row r="67" spans="1:8">
      <c r="A67" s="32" t="s">
        <v>627</v>
      </c>
      <c r="B67" s="32" t="s">
        <v>628</v>
      </c>
      <c r="C67" s="32">
        <v>-785.94</v>
      </c>
      <c r="D67" s="33"/>
      <c r="E67" s="103"/>
      <c r="F67" s="103"/>
      <c r="G67" s="103"/>
      <c r="H67" s="104"/>
    </row>
    <row r="68" spans="1:8">
      <c r="A68" s="32" t="s">
        <v>672</v>
      </c>
      <c r="B68" s="32" t="s">
        <v>673</v>
      </c>
      <c r="C68" s="33">
        <v>-40000</v>
      </c>
      <c r="D68" s="33"/>
      <c r="E68" s="103"/>
      <c r="F68" s="103"/>
      <c r="G68" s="104"/>
      <c r="H68" s="104"/>
    </row>
    <row r="69" spans="1:8">
      <c r="A69" s="32" t="s">
        <v>629</v>
      </c>
      <c r="B69" s="32" t="s">
        <v>630</v>
      </c>
      <c r="C69" s="33">
        <v>-5000</v>
      </c>
      <c r="D69" s="33"/>
      <c r="E69" s="103"/>
      <c r="F69" s="103"/>
      <c r="G69" s="104"/>
      <c r="H69" s="104"/>
    </row>
    <row r="70" spans="1:8">
      <c r="A70" s="32" t="s">
        <v>631</v>
      </c>
      <c r="B70" s="32" t="s">
        <v>632</v>
      </c>
      <c r="C70" s="33">
        <v>190100</v>
      </c>
      <c r="D70" s="33"/>
      <c r="E70" s="103"/>
      <c r="F70" s="103"/>
      <c r="G70" s="104"/>
      <c r="H70" s="104"/>
    </row>
    <row r="71" spans="1:8">
      <c r="A71" s="32" t="s">
        <v>633</v>
      </c>
      <c r="B71" s="32" t="s">
        <v>634</v>
      </c>
      <c r="C71" s="33">
        <v>39700</v>
      </c>
      <c r="D71" s="33"/>
      <c r="E71" s="103"/>
      <c r="F71" s="103"/>
      <c r="G71" s="104"/>
      <c r="H71" s="104"/>
    </row>
    <row r="72" spans="1:8">
      <c r="A72" s="32" t="s">
        <v>635</v>
      </c>
      <c r="B72" s="32" t="s">
        <v>636</v>
      </c>
      <c r="C72" s="33">
        <v>202442.88</v>
      </c>
      <c r="D72" s="33"/>
      <c r="E72" s="103"/>
      <c r="F72" s="103"/>
      <c r="G72" s="104"/>
      <c r="H72" s="104"/>
    </row>
    <row r="73" spans="1:8">
      <c r="A73" s="32" t="s">
        <v>637</v>
      </c>
      <c r="B73" s="32" t="s">
        <v>638</v>
      </c>
      <c r="C73" s="33">
        <v>176400</v>
      </c>
      <c r="D73" s="33"/>
      <c r="E73" s="103"/>
      <c r="F73" s="103"/>
      <c r="G73" s="104"/>
      <c r="H73" s="104"/>
    </row>
    <row r="74" spans="1:8">
      <c r="A74" s="32" t="s">
        <v>639</v>
      </c>
      <c r="B74" s="9" t="s">
        <v>640</v>
      </c>
      <c r="C74" s="95">
        <v>-20000</v>
      </c>
      <c r="D74" s="33"/>
      <c r="E74" s="103"/>
      <c r="F74" s="103"/>
      <c r="G74" s="104"/>
      <c r="H74" s="104"/>
    </row>
    <row r="75" spans="1:8" s="32" customFormat="1">
      <c r="A75" s="32" t="s">
        <v>42</v>
      </c>
      <c r="B75" s="9" t="s">
        <v>172</v>
      </c>
      <c r="C75" s="95">
        <v>-1911808.75</v>
      </c>
      <c r="D75" s="33"/>
      <c r="E75" s="103"/>
      <c r="F75" s="103"/>
      <c r="G75" s="104"/>
      <c r="H75" s="104"/>
    </row>
    <row r="76" spans="1:8" s="32" customFormat="1">
      <c r="B76" s="44" t="s">
        <v>176</v>
      </c>
      <c r="C76" s="45">
        <f>+SUM(C8:C75)</f>
        <v>2775410.5100000007</v>
      </c>
      <c r="D76" s="33"/>
      <c r="E76" s="103"/>
      <c r="F76" s="103"/>
      <c r="G76" s="104"/>
      <c r="H76" s="104"/>
    </row>
    <row r="77" spans="1:8">
      <c r="A77" s="44" t="s">
        <v>42</v>
      </c>
    </row>
    <row r="78" spans="1:8">
      <c r="A78" s="48"/>
      <c r="B78" s="48"/>
      <c r="C78" s="48" t="s">
        <v>735</v>
      </c>
      <c r="D78" s="48"/>
      <c r="E78" s="49">
        <f>-82224.51</f>
        <v>-82224.509999999995</v>
      </c>
      <c r="F78" s="50"/>
      <c r="G78" s="48"/>
    </row>
    <row r="79" spans="1:8">
      <c r="A79" s="51" t="s">
        <v>736</v>
      </c>
      <c r="B79" s="52">
        <v>41764</v>
      </c>
      <c r="C79" s="51" t="s">
        <v>737</v>
      </c>
      <c r="D79" s="53">
        <v>23159</v>
      </c>
      <c r="E79" s="54">
        <v>2500</v>
      </c>
      <c r="F79" s="55">
        <v>37</v>
      </c>
      <c r="G79" s="56" t="s">
        <v>738</v>
      </c>
    </row>
    <row r="80" spans="1:8">
      <c r="A80" s="51" t="s">
        <v>739</v>
      </c>
      <c r="B80" s="52">
        <v>41790</v>
      </c>
      <c r="C80" s="51" t="s">
        <v>740</v>
      </c>
      <c r="D80" s="53">
        <v>23381</v>
      </c>
      <c r="E80" s="54">
        <v>2300</v>
      </c>
      <c r="F80" s="55">
        <v>16</v>
      </c>
      <c r="G80" s="56" t="s">
        <v>738</v>
      </c>
    </row>
    <row r="81" spans="1:7">
      <c r="A81" s="51" t="s">
        <v>741</v>
      </c>
      <c r="B81" s="52">
        <v>41790</v>
      </c>
      <c r="C81" s="51" t="s">
        <v>742</v>
      </c>
      <c r="D81" s="53">
        <v>23382</v>
      </c>
      <c r="E81" s="54">
        <v>9544</v>
      </c>
      <c r="F81" s="55">
        <v>17</v>
      </c>
      <c r="G81" s="56" t="s">
        <v>738</v>
      </c>
    </row>
    <row r="82" spans="1:7">
      <c r="A82" s="51" t="s">
        <v>743</v>
      </c>
      <c r="B82" s="57">
        <v>41841</v>
      </c>
      <c r="C82" s="51" t="s">
        <v>744</v>
      </c>
      <c r="D82" s="53">
        <v>23855</v>
      </c>
      <c r="E82" s="58">
        <v>10500</v>
      </c>
      <c r="F82" s="55">
        <v>18</v>
      </c>
      <c r="G82" s="56" t="s">
        <v>738</v>
      </c>
    </row>
    <row r="83" spans="1:7">
      <c r="A83" s="64" t="s">
        <v>754</v>
      </c>
      <c r="B83" s="65">
        <v>41995</v>
      </c>
      <c r="C83" s="64" t="s">
        <v>755</v>
      </c>
      <c r="D83" s="66">
        <v>25509</v>
      </c>
      <c r="E83" s="61">
        <v>944.19</v>
      </c>
      <c r="F83" s="55"/>
      <c r="G83" s="63" t="s">
        <v>738</v>
      </c>
    </row>
    <row r="84" spans="1:7">
      <c r="A84" s="64" t="s">
        <v>756</v>
      </c>
      <c r="B84" s="65">
        <v>41996</v>
      </c>
      <c r="C84" s="64" t="s">
        <v>757</v>
      </c>
      <c r="D84" s="66">
        <v>25553</v>
      </c>
      <c r="E84" s="61">
        <v>5000</v>
      </c>
      <c r="F84" s="62"/>
      <c r="G84" s="63" t="s">
        <v>738</v>
      </c>
    </row>
    <row r="85" spans="1:7">
      <c r="A85" s="64" t="s">
        <v>758</v>
      </c>
      <c r="B85" s="65">
        <v>42003</v>
      </c>
      <c r="C85" s="64" t="s">
        <v>759</v>
      </c>
      <c r="D85" s="66">
        <v>25638</v>
      </c>
      <c r="E85" s="61">
        <v>3000</v>
      </c>
      <c r="F85" s="62"/>
      <c r="G85" s="63" t="s">
        <v>738</v>
      </c>
    </row>
    <row r="86" spans="1:7">
      <c r="A86" s="64" t="s">
        <v>773</v>
      </c>
      <c r="B86" s="65">
        <v>42049</v>
      </c>
      <c r="C86" s="64" t="s">
        <v>774</v>
      </c>
      <c r="D86" s="67">
        <v>26205</v>
      </c>
      <c r="E86" s="61">
        <v>2000</v>
      </c>
      <c r="F86" s="62"/>
      <c r="G86" s="64" t="s">
        <v>738</v>
      </c>
    </row>
    <row r="87" spans="1:7">
      <c r="A87" s="32" t="s">
        <v>775</v>
      </c>
      <c r="B87" s="71">
        <v>42067</v>
      </c>
      <c r="C87" s="32" t="s">
        <v>776</v>
      </c>
      <c r="D87" s="72">
        <v>24202</v>
      </c>
      <c r="E87" s="49">
        <v>-3000</v>
      </c>
      <c r="F87" s="91"/>
      <c r="G87" s="32" t="s">
        <v>764</v>
      </c>
    </row>
    <row r="88" spans="1:7">
      <c r="A88" s="7" t="s">
        <v>777</v>
      </c>
      <c r="B88" s="68">
        <v>42503</v>
      </c>
      <c r="C88" s="7" t="s">
        <v>778</v>
      </c>
      <c r="D88" s="69">
        <v>24519</v>
      </c>
      <c r="E88" s="73">
        <v>9777.61</v>
      </c>
      <c r="F88" s="91"/>
      <c r="G88" s="7" t="s">
        <v>738</v>
      </c>
    </row>
    <row r="89" spans="1:7">
      <c r="A89" s="48" t="s">
        <v>779</v>
      </c>
      <c r="B89" s="59">
        <v>42156</v>
      </c>
      <c r="C89" s="48" t="s">
        <v>780</v>
      </c>
      <c r="D89" s="74">
        <v>27421</v>
      </c>
      <c r="E89" s="82">
        <v>10961</v>
      </c>
      <c r="F89" s="81">
        <v>19</v>
      </c>
      <c r="G89" s="48" t="s">
        <v>738</v>
      </c>
    </row>
    <row r="90" spans="1:7">
      <c r="A90" s="32" t="s">
        <v>781</v>
      </c>
      <c r="B90" s="71">
        <v>42159</v>
      </c>
      <c r="C90" s="32" t="s">
        <v>782</v>
      </c>
      <c r="D90" s="76">
        <v>27464</v>
      </c>
      <c r="E90" s="77">
        <v>2965.8</v>
      </c>
      <c r="F90" s="91"/>
      <c r="G90" s="32" t="s">
        <v>738</v>
      </c>
    </row>
    <row r="91" spans="1:7">
      <c r="A91" s="32" t="s">
        <v>783</v>
      </c>
      <c r="B91" s="71">
        <v>42159</v>
      </c>
      <c r="C91" s="32" t="s">
        <v>782</v>
      </c>
      <c r="D91" s="76">
        <v>27465</v>
      </c>
      <c r="E91" s="77">
        <v>834.2</v>
      </c>
      <c r="F91" s="91"/>
      <c r="G91" s="32" t="s">
        <v>738</v>
      </c>
    </row>
    <row r="92" spans="1:7">
      <c r="A92" s="32" t="s">
        <v>784</v>
      </c>
      <c r="B92" s="71">
        <v>42182</v>
      </c>
      <c r="C92" s="32" t="s">
        <v>785</v>
      </c>
      <c r="D92" s="76">
        <v>27720</v>
      </c>
      <c r="E92" s="77">
        <v>8537</v>
      </c>
      <c r="F92" s="81">
        <v>20</v>
      </c>
      <c r="G92" s="32" t="s">
        <v>738</v>
      </c>
    </row>
    <row r="93" spans="1:7">
      <c r="A93" s="32" t="s">
        <v>786</v>
      </c>
      <c r="B93" s="71">
        <v>42184</v>
      </c>
      <c r="C93" s="32" t="s">
        <v>787</v>
      </c>
      <c r="D93" s="76">
        <v>27766</v>
      </c>
      <c r="E93" s="92">
        <v>10961</v>
      </c>
      <c r="F93" s="81">
        <v>21</v>
      </c>
      <c r="G93" s="32" t="s">
        <v>738</v>
      </c>
    </row>
    <row r="94" spans="1:7">
      <c r="A94" s="32" t="s">
        <v>788</v>
      </c>
      <c r="B94" s="71">
        <v>42192</v>
      </c>
      <c r="C94" s="32" t="s">
        <v>789</v>
      </c>
      <c r="D94" s="72">
        <v>27959</v>
      </c>
      <c r="E94" s="49">
        <v>10452.01</v>
      </c>
      <c r="F94" s="81">
        <v>22</v>
      </c>
      <c r="G94" s="32" t="s">
        <v>738</v>
      </c>
    </row>
    <row r="95" spans="1:7">
      <c r="A95" s="32" t="s">
        <v>793</v>
      </c>
      <c r="B95" s="71">
        <v>42210</v>
      </c>
      <c r="C95" s="32" t="s">
        <v>794</v>
      </c>
      <c r="D95" s="72">
        <v>28148</v>
      </c>
      <c r="E95" s="33">
        <v>8120</v>
      </c>
      <c r="F95" s="81">
        <v>23</v>
      </c>
      <c r="G95" s="32" t="s">
        <v>738</v>
      </c>
    </row>
    <row r="96" spans="1:7">
      <c r="A96" s="32" t="s">
        <v>795</v>
      </c>
      <c r="B96" s="71">
        <v>42220</v>
      </c>
      <c r="C96" s="32" t="s">
        <v>796</v>
      </c>
      <c r="D96" s="80">
        <v>28331</v>
      </c>
      <c r="E96" s="33">
        <v>8120</v>
      </c>
      <c r="F96" s="81">
        <v>24</v>
      </c>
      <c r="G96" s="32" t="s">
        <v>738</v>
      </c>
    </row>
    <row r="97" spans="1:7">
      <c r="A97" s="32" t="s">
        <v>802</v>
      </c>
      <c r="B97" s="71">
        <v>42245</v>
      </c>
      <c r="C97" s="32" t="s">
        <v>803</v>
      </c>
      <c r="D97" s="72">
        <v>28676</v>
      </c>
      <c r="E97" s="33">
        <v>8120</v>
      </c>
      <c r="F97" s="81">
        <v>25</v>
      </c>
      <c r="G97" s="32" t="s">
        <v>738</v>
      </c>
    </row>
    <row r="98" spans="1:7">
      <c r="A98" s="32" t="s">
        <v>804</v>
      </c>
      <c r="B98" s="71">
        <v>42245</v>
      </c>
      <c r="C98" s="32" t="s">
        <v>805</v>
      </c>
      <c r="D98" s="72">
        <v>28679</v>
      </c>
      <c r="E98" s="33">
        <v>14152.12</v>
      </c>
      <c r="F98" s="81">
        <v>27</v>
      </c>
      <c r="G98" s="32" t="s">
        <v>738</v>
      </c>
    </row>
    <row r="99" spans="1:7">
      <c r="A99" s="32" t="s">
        <v>813</v>
      </c>
      <c r="B99" s="71">
        <v>42256</v>
      </c>
      <c r="C99" s="32" t="s">
        <v>814</v>
      </c>
      <c r="D99" s="72">
        <v>28856</v>
      </c>
      <c r="E99" s="14">
        <v>10000</v>
      </c>
      <c r="F99" s="4">
        <v>26</v>
      </c>
      <c r="G99" s="32" t="s">
        <v>738</v>
      </c>
    </row>
    <row r="100" spans="1:7">
      <c r="A100" s="32" t="s">
        <v>818</v>
      </c>
      <c r="B100" s="71">
        <v>42270</v>
      </c>
      <c r="C100" s="32" t="s">
        <v>819</v>
      </c>
      <c r="D100" s="72">
        <v>29043</v>
      </c>
      <c r="E100" s="14">
        <v>10961</v>
      </c>
      <c r="F100" s="4">
        <v>38</v>
      </c>
      <c r="G100" s="32" t="s">
        <v>738</v>
      </c>
    </row>
    <row r="101" spans="1:7">
      <c r="A101" s="32" t="s">
        <v>820</v>
      </c>
      <c r="B101" s="71">
        <v>42270</v>
      </c>
      <c r="C101" s="32" t="s">
        <v>819</v>
      </c>
      <c r="D101" s="72">
        <v>29044</v>
      </c>
      <c r="E101" s="14">
        <v>5800</v>
      </c>
      <c r="F101" s="4"/>
      <c r="G101" s="32" t="s">
        <v>738</v>
      </c>
    </row>
    <row r="102" spans="1:7">
      <c r="A102" s="32" t="s">
        <v>823</v>
      </c>
      <c r="B102" s="71">
        <v>42271</v>
      </c>
      <c r="C102" s="32" t="s">
        <v>824</v>
      </c>
      <c r="D102" s="72">
        <v>29072</v>
      </c>
      <c r="E102" s="14">
        <v>8120</v>
      </c>
      <c r="F102" s="4"/>
      <c r="G102" s="32" t="s">
        <v>738</v>
      </c>
    </row>
    <row r="103" spans="1:7">
      <c r="A103" s="32" t="s">
        <v>825</v>
      </c>
      <c r="B103" s="71">
        <v>42275</v>
      </c>
      <c r="C103" s="32" t="s">
        <v>826</v>
      </c>
      <c r="D103" s="72">
        <v>29105</v>
      </c>
      <c r="E103" s="32">
        <v>250</v>
      </c>
      <c r="F103" s="81"/>
      <c r="G103" s="32" t="s">
        <v>738</v>
      </c>
    </row>
    <row r="104" spans="1:7">
      <c r="A104" s="32" t="s">
        <v>830</v>
      </c>
      <c r="B104" s="71">
        <v>42286</v>
      </c>
      <c r="C104" s="32" t="s">
        <v>831</v>
      </c>
      <c r="D104" s="72">
        <v>29336</v>
      </c>
      <c r="E104" s="14">
        <v>1000</v>
      </c>
      <c r="F104" s="81"/>
      <c r="G104" s="32" t="s">
        <v>738</v>
      </c>
    </row>
    <row r="105" spans="1:7">
      <c r="A105" s="32" t="s">
        <v>834</v>
      </c>
      <c r="B105" s="71">
        <v>42296</v>
      </c>
      <c r="C105" s="32" t="s">
        <v>835</v>
      </c>
      <c r="D105" s="72">
        <v>29459</v>
      </c>
      <c r="E105" s="14">
        <v>4500</v>
      </c>
      <c r="F105" s="81"/>
      <c r="G105" s="32" t="s">
        <v>738</v>
      </c>
    </row>
    <row r="106" spans="1:7">
      <c r="A106" s="32" t="s">
        <v>838</v>
      </c>
      <c r="B106" s="71">
        <v>42304</v>
      </c>
      <c r="C106" s="32" t="s">
        <v>839</v>
      </c>
      <c r="D106" s="72">
        <v>29580</v>
      </c>
      <c r="E106" s="14">
        <v>4000</v>
      </c>
      <c r="F106" s="81"/>
      <c r="G106" s="32" t="s">
        <v>738</v>
      </c>
    </row>
    <row r="107" spans="1:7">
      <c r="A107" s="32" t="s">
        <v>736</v>
      </c>
      <c r="B107" s="71">
        <v>42312</v>
      </c>
      <c r="C107" s="32" t="s">
        <v>847</v>
      </c>
      <c r="D107" s="72">
        <v>29664</v>
      </c>
      <c r="E107" s="33">
        <v>10961</v>
      </c>
      <c r="F107" s="4"/>
      <c r="G107" s="32" t="s">
        <v>738</v>
      </c>
    </row>
    <row r="108" spans="1:7">
      <c r="A108" s="7" t="s">
        <v>848</v>
      </c>
      <c r="B108" s="68">
        <v>42314</v>
      </c>
      <c r="C108" s="7" t="s">
        <v>849</v>
      </c>
      <c r="D108" s="69">
        <v>29692</v>
      </c>
      <c r="E108" s="7">
        <v>2000</v>
      </c>
      <c r="F108" s="4"/>
      <c r="G108" s="7" t="s">
        <v>738</v>
      </c>
    </row>
    <row r="109" spans="1:7">
      <c r="A109" s="32" t="s">
        <v>850</v>
      </c>
      <c r="B109" s="71">
        <v>42315</v>
      </c>
      <c r="C109" s="32" t="s">
        <v>851</v>
      </c>
      <c r="D109" s="72">
        <v>29733</v>
      </c>
      <c r="E109" s="33">
        <v>1000</v>
      </c>
      <c r="F109" s="4"/>
      <c r="G109" s="32" t="s">
        <v>738</v>
      </c>
    </row>
    <row r="110" spans="1:7">
      <c r="A110" s="32" t="s">
        <v>852</v>
      </c>
      <c r="B110" s="71">
        <v>42320</v>
      </c>
      <c r="C110" s="32" t="s">
        <v>853</v>
      </c>
      <c r="D110" s="72">
        <v>29792</v>
      </c>
      <c r="E110" s="33">
        <v>10961</v>
      </c>
      <c r="F110" s="4"/>
      <c r="G110" s="32" t="s">
        <v>738</v>
      </c>
    </row>
    <row r="111" spans="1:7">
      <c r="A111" s="32" t="s">
        <v>856</v>
      </c>
      <c r="B111" s="71">
        <v>42321</v>
      </c>
      <c r="C111" s="32" t="s">
        <v>857</v>
      </c>
      <c r="D111" s="72">
        <v>29812</v>
      </c>
      <c r="E111" s="33">
        <v>7141.44</v>
      </c>
      <c r="F111" s="4">
        <v>29</v>
      </c>
      <c r="G111" s="32" t="s">
        <v>738</v>
      </c>
    </row>
    <row r="112" spans="1:7">
      <c r="A112" s="32" t="s">
        <v>863</v>
      </c>
      <c r="B112" s="71">
        <v>42324</v>
      </c>
      <c r="C112" s="32" t="s">
        <v>864</v>
      </c>
      <c r="D112" s="72">
        <v>29852</v>
      </c>
      <c r="E112" s="33">
        <v>2000</v>
      </c>
      <c r="F112" s="4"/>
      <c r="G112" s="32" t="s">
        <v>865</v>
      </c>
    </row>
    <row r="113" spans="1:7">
      <c r="A113" s="32" t="s">
        <v>889</v>
      </c>
      <c r="B113" s="71">
        <v>42342</v>
      </c>
      <c r="C113" s="32" t="s">
        <v>890</v>
      </c>
      <c r="D113" s="72">
        <v>30198</v>
      </c>
      <c r="E113" s="33">
        <v>2000</v>
      </c>
      <c r="F113" s="4"/>
      <c r="G113" s="32" t="s">
        <v>738</v>
      </c>
    </row>
    <row r="114" spans="1:7">
      <c r="A114" s="32" t="s">
        <v>891</v>
      </c>
      <c r="B114" s="71">
        <v>42348</v>
      </c>
      <c r="C114" s="32" t="s">
        <v>892</v>
      </c>
      <c r="D114" s="72">
        <v>30278</v>
      </c>
      <c r="E114" s="33">
        <v>2183.63</v>
      </c>
      <c r="F114" s="4"/>
      <c r="G114" s="32" t="s">
        <v>738</v>
      </c>
    </row>
    <row r="115" spans="1:7">
      <c r="A115" s="32" t="s">
        <v>893</v>
      </c>
      <c r="B115" s="71">
        <v>42348</v>
      </c>
      <c r="C115" s="32" t="s">
        <v>894</v>
      </c>
      <c r="D115" s="72">
        <v>30279</v>
      </c>
      <c r="E115" s="33">
        <v>5000</v>
      </c>
      <c r="F115" s="4">
        <v>13</v>
      </c>
      <c r="G115" s="32" t="s">
        <v>738</v>
      </c>
    </row>
    <row r="116" spans="1:7">
      <c r="A116" s="32" t="s">
        <v>900</v>
      </c>
      <c r="B116" s="71">
        <v>42356</v>
      </c>
      <c r="C116" s="32" t="s">
        <v>894</v>
      </c>
      <c r="D116" s="72">
        <v>30424</v>
      </c>
      <c r="E116" s="33">
        <v>15000</v>
      </c>
      <c r="F116" s="4">
        <v>13</v>
      </c>
      <c r="G116" s="32" t="s">
        <v>738</v>
      </c>
    </row>
    <row r="117" spans="1:7">
      <c r="A117" s="32" t="s">
        <v>912</v>
      </c>
      <c r="B117" s="71">
        <v>42361</v>
      </c>
      <c r="C117" s="32" t="s">
        <v>913</v>
      </c>
      <c r="D117" s="72">
        <v>30524</v>
      </c>
      <c r="E117" s="33">
        <v>10962</v>
      </c>
      <c r="F117" s="4">
        <v>36</v>
      </c>
      <c r="G117" s="32" t="s">
        <v>738</v>
      </c>
    </row>
    <row r="118" spans="1:7">
      <c r="A118" s="32" t="s">
        <v>919</v>
      </c>
      <c r="B118" s="71">
        <v>42366</v>
      </c>
      <c r="C118" s="32" t="s">
        <v>920</v>
      </c>
      <c r="D118" s="72">
        <v>30585</v>
      </c>
      <c r="E118" s="33">
        <v>3030.01</v>
      </c>
      <c r="F118" s="4"/>
      <c r="G118" s="32" t="s">
        <v>738</v>
      </c>
    </row>
    <row r="119" spans="1:7">
      <c r="A119" s="32" t="s">
        <v>921</v>
      </c>
      <c r="B119" s="71">
        <v>42366</v>
      </c>
      <c r="C119" s="32" t="s">
        <v>922</v>
      </c>
      <c r="D119" s="72">
        <v>30607</v>
      </c>
      <c r="E119" s="33">
        <v>10000</v>
      </c>
      <c r="F119" s="4">
        <v>11</v>
      </c>
      <c r="G119" s="32" t="s">
        <v>738</v>
      </c>
    </row>
    <row r="120" spans="1:7">
      <c r="A120" s="32" t="s">
        <v>924</v>
      </c>
      <c r="B120" s="71">
        <v>42368</v>
      </c>
      <c r="C120" s="32" t="s">
        <v>925</v>
      </c>
      <c r="D120" s="72">
        <v>30651</v>
      </c>
      <c r="E120" s="33">
        <v>8120</v>
      </c>
      <c r="F120" s="4">
        <v>28</v>
      </c>
      <c r="G120" s="32" t="s">
        <v>738</v>
      </c>
    </row>
    <row r="121" spans="1:7">
      <c r="A121" s="32" t="s">
        <v>944</v>
      </c>
      <c r="B121" s="71">
        <v>42392</v>
      </c>
      <c r="C121" s="32" t="s">
        <v>945</v>
      </c>
      <c r="D121" s="72">
        <v>31021</v>
      </c>
      <c r="E121" s="33">
        <v>10000</v>
      </c>
      <c r="F121" s="4"/>
      <c r="G121" s="32" t="s">
        <v>738</v>
      </c>
    </row>
    <row r="122" spans="1:7">
      <c r="A122" s="32" t="s">
        <v>950</v>
      </c>
      <c r="B122" s="71">
        <v>42397</v>
      </c>
      <c r="C122" s="32" t="s">
        <v>951</v>
      </c>
      <c r="D122" s="72">
        <v>31102</v>
      </c>
      <c r="E122" s="33">
        <v>5000</v>
      </c>
      <c r="F122" s="81"/>
      <c r="G122" s="32" t="s">
        <v>738</v>
      </c>
    </row>
    <row r="123" spans="1:7">
      <c r="A123" s="32" t="s">
        <v>955</v>
      </c>
      <c r="B123" s="71">
        <v>42399</v>
      </c>
      <c r="C123" s="32" t="s">
        <v>956</v>
      </c>
      <c r="D123" s="72">
        <v>31134</v>
      </c>
      <c r="E123" s="33">
        <v>20000</v>
      </c>
      <c r="F123" s="81"/>
      <c r="G123" s="32" t="s">
        <v>738</v>
      </c>
    </row>
    <row r="124" spans="1:7">
      <c r="A124" s="32" t="s">
        <v>961</v>
      </c>
      <c r="B124" s="71">
        <v>42402</v>
      </c>
      <c r="C124" s="32" t="s">
        <v>962</v>
      </c>
      <c r="D124" s="72">
        <v>31191</v>
      </c>
      <c r="E124" s="32">
        <v>8</v>
      </c>
      <c r="F124" s="81"/>
      <c r="G124" s="32" t="s">
        <v>865</v>
      </c>
    </row>
    <row r="125" spans="1:7">
      <c r="A125" s="32" t="s">
        <v>963</v>
      </c>
      <c r="B125" s="71">
        <v>42404</v>
      </c>
      <c r="C125" s="32" t="s">
        <v>964</v>
      </c>
      <c r="D125" s="72">
        <v>31215</v>
      </c>
      <c r="E125" s="33">
        <v>5000</v>
      </c>
      <c r="F125" s="81"/>
      <c r="G125" s="32" t="s">
        <v>738</v>
      </c>
    </row>
    <row r="126" spans="1:7">
      <c r="A126" s="32" t="s">
        <v>965</v>
      </c>
      <c r="B126" s="71">
        <v>42404</v>
      </c>
      <c r="C126" s="32" t="s">
        <v>966</v>
      </c>
      <c r="D126" s="72">
        <v>31225</v>
      </c>
      <c r="E126" s="33">
        <v>3000</v>
      </c>
      <c r="F126" s="81"/>
      <c r="G126" s="32" t="s">
        <v>738</v>
      </c>
    </row>
    <row r="127" spans="1:7">
      <c r="A127" s="32" t="s">
        <v>967</v>
      </c>
      <c r="B127" s="71">
        <v>42410</v>
      </c>
      <c r="C127" s="32" t="s">
        <v>968</v>
      </c>
      <c r="D127" s="72">
        <v>31288</v>
      </c>
      <c r="E127" s="33">
        <v>200000</v>
      </c>
      <c r="F127" s="81"/>
      <c r="G127" s="32" t="s">
        <v>738</v>
      </c>
    </row>
    <row r="128" spans="1:7">
      <c r="A128" s="32" t="s">
        <v>969</v>
      </c>
      <c r="B128" s="71">
        <v>42410</v>
      </c>
      <c r="C128" s="32" t="s">
        <v>968</v>
      </c>
      <c r="D128" s="72">
        <v>31289</v>
      </c>
      <c r="E128" s="33">
        <v>11000</v>
      </c>
      <c r="F128" s="81"/>
      <c r="G128" s="32" t="s">
        <v>738</v>
      </c>
    </row>
    <row r="129" spans="1:7">
      <c r="A129" s="32" t="s">
        <v>970</v>
      </c>
      <c r="B129" s="71">
        <v>42412</v>
      </c>
      <c r="C129" s="32" t="s">
        <v>971</v>
      </c>
      <c r="D129" s="72">
        <v>31334</v>
      </c>
      <c r="E129" s="33">
        <v>10000</v>
      </c>
      <c r="F129" s="81"/>
      <c r="G129" s="32" t="s">
        <v>738</v>
      </c>
    </row>
    <row r="130" spans="1:7">
      <c r="A130" s="32" t="s">
        <v>978</v>
      </c>
      <c r="B130" s="71">
        <v>42425</v>
      </c>
      <c r="C130" s="32" t="s">
        <v>979</v>
      </c>
      <c r="D130" s="72">
        <v>31521</v>
      </c>
      <c r="E130" s="33">
        <v>20000</v>
      </c>
      <c r="F130" s="81"/>
      <c r="G130" s="32" t="s">
        <v>738</v>
      </c>
    </row>
    <row r="131" spans="1:7">
      <c r="A131" s="32" t="s">
        <v>878</v>
      </c>
      <c r="B131" s="71">
        <v>42427</v>
      </c>
      <c r="C131" s="32" t="s">
        <v>982</v>
      </c>
      <c r="D131" s="72">
        <v>31553</v>
      </c>
      <c r="E131" s="33">
        <v>20000</v>
      </c>
      <c r="F131" s="81"/>
      <c r="G131" s="32" t="s">
        <v>738</v>
      </c>
    </row>
    <row r="132" spans="1:7">
      <c r="A132" s="32" t="s">
        <v>989</v>
      </c>
      <c r="B132" s="71">
        <v>42429</v>
      </c>
      <c r="C132" s="32" t="s">
        <v>990</v>
      </c>
      <c r="D132" s="72">
        <v>31598</v>
      </c>
      <c r="E132" s="33">
        <v>1000</v>
      </c>
      <c r="F132" s="81"/>
      <c r="G132" s="32" t="s">
        <v>738</v>
      </c>
    </row>
    <row r="133" spans="1:7">
      <c r="A133" s="32" t="s">
        <v>993</v>
      </c>
      <c r="B133" s="71">
        <v>42430</v>
      </c>
      <c r="C133" s="32" t="s">
        <v>994</v>
      </c>
      <c r="D133" s="72">
        <v>31622</v>
      </c>
      <c r="E133" s="33">
        <v>20000</v>
      </c>
      <c r="F133" s="81"/>
      <c r="G133" s="32" t="s">
        <v>738</v>
      </c>
    </row>
    <row r="134" spans="1:7">
      <c r="A134" s="32" t="s">
        <v>995</v>
      </c>
      <c r="B134" s="71">
        <v>42430</v>
      </c>
      <c r="C134" s="32" t="s">
        <v>996</v>
      </c>
      <c r="D134" s="72">
        <v>31623</v>
      </c>
      <c r="E134" s="33">
        <v>50000</v>
      </c>
      <c r="F134" s="81"/>
      <c r="G134" s="32" t="s">
        <v>738</v>
      </c>
    </row>
    <row r="135" spans="1:7">
      <c r="A135" s="32" t="s">
        <v>997</v>
      </c>
      <c r="B135" s="71">
        <v>42433</v>
      </c>
      <c r="C135" s="32" t="s">
        <v>998</v>
      </c>
      <c r="D135" s="72">
        <v>31665</v>
      </c>
      <c r="E135" s="33">
        <v>15000</v>
      </c>
      <c r="F135" s="81"/>
      <c r="G135" s="32" t="s">
        <v>738</v>
      </c>
    </row>
    <row r="136" spans="1:7">
      <c r="A136" s="32" t="s">
        <v>999</v>
      </c>
      <c r="B136" s="71">
        <v>42434</v>
      </c>
      <c r="C136" s="32" t="s">
        <v>1000</v>
      </c>
      <c r="D136" s="72">
        <v>31688</v>
      </c>
      <c r="E136" s="33">
        <v>10000</v>
      </c>
      <c r="F136" s="81"/>
      <c r="G136" s="32" t="s">
        <v>738</v>
      </c>
    </row>
    <row r="137" spans="1:7">
      <c r="A137" s="32" t="s">
        <v>1003</v>
      </c>
      <c r="B137" s="71">
        <v>42443</v>
      </c>
      <c r="C137" s="32" t="s">
        <v>1004</v>
      </c>
      <c r="D137" s="72">
        <v>31814</v>
      </c>
      <c r="E137" s="33">
        <v>10961</v>
      </c>
      <c r="F137" s="81">
        <v>30</v>
      </c>
      <c r="G137" s="32" t="s">
        <v>738</v>
      </c>
    </row>
    <row r="138" spans="1:7">
      <c r="A138" s="32" t="s">
        <v>1005</v>
      </c>
      <c r="B138" s="71">
        <v>42444</v>
      </c>
      <c r="C138" s="32" t="s">
        <v>1006</v>
      </c>
      <c r="D138" s="72">
        <v>31830</v>
      </c>
      <c r="E138" s="33">
        <v>5000</v>
      </c>
      <c r="F138" s="81"/>
      <c r="G138" s="32" t="s">
        <v>738</v>
      </c>
    </row>
    <row r="139" spans="1:7">
      <c r="A139" s="32" t="s">
        <v>1009</v>
      </c>
      <c r="B139" s="71">
        <v>42446</v>
      </c>
      <c r="C139" s="32" t="s">
        <v>1006</v>
      </c>
      <c r="D139" s="72">
        <v>31858</v>
      </c>
      <c r="E139" s="33">
        <v>15000</v>
      </c>
      <c r="F139" s="81"/>
      <c r="G139" s="32" t="s">
        <v>738</v>
      </c>
    </row>
    <row r="140" spans="1:7">
      <c r="A140" s="32" t="s">
        <v>1012</v>
      </c>
      <c r="B140" s="71">
        <v>42448</v>
      </c>
      <c r="C140" s="32" t="s">
        <v>1013</v>
      </c>
      <c r="D140" s="72">
        <v>31909</v>
      </c>
      <c r="E140" s="33">
        <v>14000</v>
      </c>
      <c r="F140" s="81"/>
      <c r="G140" s="32" t="s">
        <v>738</v>
      </c>
    </row>
    <row r="141" spans="1:7">
      <c r="A141" s="32" t="s">
        <v>739</v>
      </c>
      <c r="B141" s="71">
        <v>42452</v>
      </c>
      <c r="C141" s="32" t="s">
        <v>1014</v>
      </c>
      <c r="D141" s="72">
        <v>31941</v>
      </c>
      <c r="E141" s="33">
        <v>1000</v>
      </c>
      <c r="F141" s="81"/>
      <c r="G141" s="32" t="s">
        <v>738</v>
      </c>
    </row>
    <row r="142" spans="1:7">
      <c r="A142" s="32" t="s">
        <v>1017</v>
      </c>
      <c r="B142" s="71">
        <v>42458</v>
      </c>
      <c r="C142" s="32" t="s">
        <v>1018</v>
      </c>
      <c r="D142" s="72">
        <v>32016</v>
      </c>
      <c r="E142" s="33">
        <v>8537</v>
      </c>
      <c r="F142" s="81"/>
      <c r="G142" s="32" t="s">
        <v>738</v>
      </c>
    </row>
    <row r="143" spans="1:7">
      <c r="A143" s="32" t="s">
        <v>795</v>
      </c>
      <c r="B143" s="71">
        <v>42462</v>
      </c>
      <c r="C143" s="32" t="s">
        <v>1029</v>
      </c>
      <c r="D143" s="72">
        <v>32139</v>
      </c>
      <c r="E143" s="33">
        <v>10961</v>
      </c>
      <c r="F143" s="81">
        <v>31</v>
      </c>
      <c r="G143" s="32" t="s">
        <v>738</v>
      </c>
    </row>
    <row r="144" spans="1:7">
      <c r="A144" s="32" t="s">
        <v>1032</v>
      </c>
      <c r="B144" s="71">
        <v>42472</v>
      </c>
      <c r="C144" s="32" t="s">
        <v>1033</v>
      </c>
      <c r="D144" s="72">
        <v>32261</v>
      </c>
      <c r="E144" s="33">
        <v>8537</v>
      </c>
      <c r="F144" s="81"/>
      <c r="G144" s="32" t="s">
        <v>738</v>
      </c>
    </row>
    <row r="145" spans="1:7">
      <c r="A145" s="32" t="s">
        <v>891</v>
      </c>
      <c r="B145" s="71">
        <v>42472</v>
      </c>
      <c r="C145" s="32" t="s">
        <v>1034</v>
      </c>
      <c r="D145" s="72">
        <v>32267</v>
      </c>
      <c r="E145" s="33">
        <v>8120</v>
      </c>
      <c r="F145" s="81">
        <v>32</v>
      </c>
      <c r="G145" s="32" t="s">
        <v>738</v>
      </c>
    </row>
    <row r="146" spans="1:7">
      <c r="A146" s="32" t="s">
        <v>1041</v>
      </c>
      <c r="B146" s="71">
        <v>42485</v>
      </c>
      <c r="C146" s="32" t="s">
        <v>1042</v>
      </c>
      <c r="D146" s="72">
        <v>32425</v>
      </c>
      <c r="E146" s="33">
        <v>8120</v>
      </c>
      <c r="F146" s="81">
        <v>33</v>
      </c>
      <c r="G146" s="32" t="s">
        <v>738</v>
      </c>
    </row>
    <row r="147" spans="1:7">
      <c r="A147" s="32" t="s">
        <v>1045</v>
      </c>
      <c r="B147" s="71">
        <v>42488</v>
      </c>
      <c r="C147" s="32" t="s">
        <v>1046</v>
      </c>
      <c r="D147" s="72">
        <v>32477</v>
      </c>
      <c r="E147" s="32">
        <v>500</v>
      </c>
      <c r="F147" s="81"/>
      <c r="G147" s="32" t="s">
        <v>738</v>
      </c>
    </row>
    <row r="148" spans="1:7">
      <c r="A148" s="32" t="s">
        <v>1047</v>
      </c>
      <c r="B148" s="71">
        <v>42490</v>
      </c>
      <c r="C148" s="32" t="s">
        <v>1048</v>
      </c>
      <c r="D148" s="72">
        <v>32531</v>
      </c>
      <c r="E148" s="33">
        <v>10961</v>
      </c>
      <c r="F148" s="81">
        <v>34</v>
      </c>
      <c r="G148" s="32" t="s">
        <v>738</v>
      </c>
    </row>
    <row r="149" spans="1:7">
      <c r="A149" s="32" t="s">
        <v>1049</v>
      </c>
      <c r="B149" s="71">
        <v>42490</v>
      </c>
      <c r="C149" s="32" t="s">
        <v>1050</v>
      </c>
      <c r="D149" s="72">
        <v>32539</v>
      </c>
      <c r="E149" s="33">
        <v>20000</v>
      </c>
      <c r="F149" s="81"/>
      <c r="G149" s="32" t="s">
        <v>738</v>
      </c>
    </row>
    <row r="150" spans="1:7">
      <c r="A150" s="32" t="s">
        <v>1099</v>
      </c>
      <c r="B150" s="71">
        <v>42492</v>
      </c>
      <c r="C150" s="32" t="s">
        <v>1046</v>
      </c>
      <c r="D150" s="72">
        <v>32578</v>
      </c>
      <c r="E150" s="33">
        <v>4500</v>
      </c>
      <c r="F150" s="81"/>
      <c r="G150" s="32" t="s">
        <v>738</v>
      </c>
    </row>
    <row r="151" spans="1:7">
      <c r="A151" s="32" t="s">
        <v>1107</v>
      </c>
      <c r="B151" s="71">
        <v>42502</v>
      </c>
      <c r="C151" s="32" t="s">
        <v>1108</v>
      </c>
      <c r="D151" s="72">
        <v>32724</v>
      </c>
      <c r="E151" s="32">
        <v>500</v>
      </c>
      <c r="F151" s="81"/>
      <c r="G151" s="32" t="s">
        <v>738</v>
      </c>
    </row>
    <row r="152" spans="1:7">
      <c r="A152" s="32" t="s">
        <v>1109</v>
      </c>
      <c r="B152" s="71">
        <v>42502</v>
      </c>
      <c r="C152" s="32" t="s">
        <v>1110</v>
      </c>
      <c r="D152" s="72">
        <v>32738</v>
      </c>
      <c r="E152" s="33">
        <v>20000</v>
      </c>
      <c r="F152" s="81"/>
      <c r="G152" s="32" t="s">
        <v>738</v>
      </c>
    </row>
    <row r="153" spans="1:7">
      <c r="A153" s="32" t="s">
        <v>1111</v>
      </c>
      <c r="B153" s="71">
        <v>42509</v>
      </c>
      <c r="C153" s="32" t="s">
        <v>1112</v>
      </c>
      <c r="D153" s="72">
        <v>32828</v>
      </c>
      <c r="E153" s="33">
        <v>20000</v>
      </c>
      <c r="F153" s="81"/>
      <c r="G153" s="32" t="s">
        <v>738</v>
      </c>
    </row>
    <row r="154" spans="1:7">
      <c r="A154" s="32" t="s">
        <v>1121</v>
      </c>
      <c r="B154" s="71">
        <v>42515</v>
      </c>
      <c r="C154" s="32" t="s">
        <v>1122</v>
      </c>
      <c r="D154" s="72">
        <v>32960</v>
      </c>
      <c r="E154" s="33">
        <v>1547</v>
      </c>
      <c r="F154" s="81"/>
      <c r="G154" s="32" t="s">
        <v>865</v>
      </c>
    </row>
    <row r="155" spans="1:7">
      <c r="A155" s="32" t="s">
        <v>1123</v>
      </c>
      <c r="B155" s="71">
        <v>42516</v>
      </c>
      <c r="C155" s="32" t="s">
        <v>1124</v>
      </c>
      <c r="D155" s="72">
        <v>32974</v>
      </c>
      <c r="E155" s="33">
        <v>1500</v>
      </c>
      <c r="F155" s="81"/>
      <c r="G155" s="32" t="s">
        <v>738</v>
      </c>
    </row>
    <row r="156" spans="1:7">
      <c r="A156" s="32" t="s">
        <v>1127</v>
      </c>
      <c r="B156" s="71">
        <v>42517</v>
      </c>
      <c r="C156" s="32" t="s">
        <v>1128</v>
      </c>
      <c r="D156" s="72">
        <v>32992</v>
      </c>
      <c r="E156" s="33">
        <v>20000</v>
      </c>
      <c r="F156" s="81"/>
      <c r="G156" s="32" t="s">
        <v>738</v>
      </c>
    </row>
    <row r="157" spans="1:7">
      <c r="A157" s="32" t="s">
        <v>1129</v>
      </c>
      <c r="B157" s="71">
        <v>42521</v>
      </c>
      <c r="C157" s="32" t="s">
        <v>1130</v>
      </c>
      <c r="D157" s="72">
        <v>33073</v>
      </c>
      <c r="E157" s="33">
        <v>5000</v>
      </c>
      <c r="F157" s="81"/>
      <c r="G157" s="32" t="s">
        <v>738</v>
      </c>
    </row>
    <row r="158" spans="1:7">
      <c r="A158" s="32" t="s">
        <v>1138</v>
      </c>
      <c r="B158" s="71">
        <v>42533</v>
      </c>
      <c r="C158" s="32" t="s">
        <v>1139</v>
      </c>
      <c r="D158" s="72">
        <v>33270</v>
      </c>
      <c r="E158" s="33">
        <v>1000</v>
      </c>
      <c r="F158" s="81"/>
      <c r="G158" s="32" t="s">
        <v>738</v>
      </c>
    </row>
    <row r="159" spans="1:7">
      <c r="A159" s="32" t="s">
        <v>1140</v>
      </c>
      <c r="B159" s="71">
        <v>42538</v>
      </c>
      <c r="C159" s="32" t="s">
        <v>1000</v>
      </c>
      <c r="D159" s="72">
        <v>33379</v>
      </c>
      <c r="E159" s="33">
        <v>100000</v>
      </c>
      <c r="F159" s="81"/>
      <c r="G159" s="32" t="s">
        <v>738</v>
      </c>
    </row>
    <row r="160" spans="1:7">
      <c r="A160" s="32" t="s">
        <v>1142</v>
      </c>
      <c r="B160" s="71">
        <v>42544</v>
      </c>
      <c r="C160" s="32" t="s">
        <v>1143</v>
      </c>
      <c r="D160" s="72">
        <v>33482</v>
      </c>
      <c r="E160" s="33">
        <v>20000</v>
      </c>
      <c r="F160" s="81"/>
      <c r="G160" s="32" t="s">
        <v>738</v>
      </c>
    </row>
    <row r="161" spans="1:7">
      <c r="A161" s="32" t="s">
        <v>1156</v>
      </c>
      <c r="B161" s="71">
        <v>42557</v>
      </c>
      <c r="C161" s="32" t="s">
        <v>1157</v>
      </c>
      <c r="D161" s="72">
        <v>33732</v>
      </c>
      <c r="E161" s="33">
        <v>5000</v>
      </c>
      <c r="F161" s="81"/>
      <c r="G161" s="32" t="s">
        <v>738</v>
      </c>
    </row>
    <row r="162" spans="1:7">
      <c r="A162" s="32" t="s">
        <v>1161</v>
      </c>
      <c r="B162" s="71">
        <v>42558</v>
      </c>
      <c r="C162" s="32" t="s">
        <v>1162</v>
      </c>
      <c r="D162" s="72">
        <v>33741</v>
      </c>
      <c r="E162" s="33">
        <v>230000</v>
      </c>
      <c r="F162" s="81"/>
      <c r="G162" s="32" t="s">
        <v>738</v>
      </c>
    </row>
    <row r="163" spans="1:7">
      <c r="A163" s="32" t="s">
        <v>1163</v>
      </c>
      <c r="B163" s="71">
        <v>42560</v>
      </c>
      <c r="C163" s="32" t="s">
        <v>1164</v>
      </c>
      <c r="D163" s="72">
        <v>33770</v>
      </c>
      <c r="E163" s="33">
        <v>3000</v>
      </c>
      <c r="F163" s="81"/>
      <c r="G163" s="32" t="s">
        <v>738</v>
      </c>
    </row>
    <row r="164" spans="1:7">
      <c r="A164" s="32" t="s">
        <v>1165</v>
      </c>
      <c r="B164" s="71">
        <v>42566</v>
      </c>
      <c r="C164" s="32" t="s">
        <v>1166</v>
      </c>
      <c r="D164" s="72">
        <v>33860</v>
      </c>
      <c r="E164" s="33">
        <v>5000</v>
      </c>
      <c r="F164" s="81"/>
      <c r="G164" s="32" t="s">
        <v>738</v>
      </c>
    </row>
    <row r="165" spans="1:7">
      <c r="A165" s="32" t="s">
        <v>1167</v>
      </c>
      <c r="B165" s="71">
        <v>42569</v>
      </c>
      <c r="C165" s="32" t="s">
        <v>1168</v>
      </c>
      <c r="D165" s="72">
        <v>33894</v>
      </c>
      <c r="E165" s="33">
        <v>7000</v>
      </c>
      <c r="F165" s="81">
        <v>10</v>
      </c>
      <c r="G165" s="32" t="s">
        <v>738</v>
      </c>
    </row>
    <row r="166" spans="1:7">
      <c r="A166" s="32" t="s">
        <v>1169</v>
      </c>
      <c r="B166" s="71">
        <v>42573</v>
      </c>
      <c r="C166" s="32" t="s">
        <v>1170</v>
      </c>
      <c r="D166" s="72">
        <v>33974</v>
      </c>
      <c r="E166" s="33">
        <v>5000</v>
      </c>
      <c r="F166" s="81"/>
      <c r="G166" s="32" t="s">
        <v>865</v>
      </c>
    </row>
    <row r="167" spans="1:7">
      <c r="A167" s="32" t="s">
        <v>1172</v>
      </c>
      <c r="B167" s="71">
        <v>42573</v>
      </c>
      <c r="C167" s="32" t="s">
        <v>1173</v>
      </c>
      <c r="D167" s="72">
        <v>33983</v>
      </c>
      <c r="E167" s="33">
        <v>5000</v>
      </c>
      <c r="F167" s="81"/>
      <c r="G167" s="32" t="s">
        <v>738</v>
      </c>
    </row>
    <row r="168" spans="1:7">
      <c r="A168" s="32" t="s">
        <v>1176</v>
      </c>
      <c r="B168" s="71">
        <v>42574</v>
      </c>
      <c r="C168" s="32" t="s">
        <v>1177</v>
      </c>
      <c r="D168" s="72">
        <v>33997</v>
      </c>
      <c r="E168" s="33">
        <v>5000</v>
      </c>
      <c r="F168" s="81">
        <v>15</v>
      </c>
      <c r="G168" s="32" t="s">
        <v>865</v>
      </c>
    </row>
    <row r="169" spans="1:7">
      <c r="A169" s="32" t="s">
        <v>1178</v>
      </c>
      <c r="B169" s="71">
        <v>42577</v>
      </c>
      <c r="C169" s="32" t="s">
        <v>1179</v>
      </c>
      <c r="D169" s="72">
        <v>34028</v>
      </c>
      <c r="E169" s="33">
        <v>5000</v>
      </c>
      <c r="F169" s="81">
        <v>2</v>
      </c>
      <c r="G169" s="32" t="s">
        <v>738</v>
      </c>
    </row>
    <row r="170" spans="1:7">
      <c r="A170" s="32" t="s">
        <v>1180</v>
      </c>
      <c r="B170" s="71">
        <v>42577</v>
      </c>
      <c r="C170" s="32" t="s">
        <v>1181</v>
      </c>
      <c r="D170" s="72">
        <v>34030</v>
      </c>
      <c r="E170" s="33">
        <v>1000</v>
      </c>
      <c r="F170" s="81"/>
      <c r="G170" s="32" t="s">
        <v>738</v>
      </c>
    </row>
    <row r="171" spans="1:7">
      <c r="A171" s="32" t="s">
        <v>1182</v>
      </c>
      <c r="B171" s="71">
        <v>42578</v>
      </c>
      <c r="C171" s="32" t="s">
        <v>1183</v>
      </c>
      <c r="D171" s="72">
        <v>34065</v>
      </c>
      <c r="E171" s="32">
        <v>175</v>
      </c>
      <c r="F171" s="81"/>
      <c r="G171" s="32" t="s">
        <v>738</v>
      </c>
    </row>
    <row r="172" spans="1:7">
      <c r="A172" s="32" t="s">
        <v>1188</v>
      </c>
      <c r="B172" s="71">
        <v>42580</v>
      </c>
      <c r="C172" s="32" t="s">
        <v>1189</v>
      </c>
      <c r="D172" s="72">
        <v>34090</v>
      </c>
      <c r="E172" s="33">
        <v>1000</v>
      </c>
      <c r="F172" s="81"/>
      <c r="G172" s="32" t="s">
        <v>738</v>
      </c>
    </row>
    <row r="173" spans="1:7">
      <c r="A173" s="32" t="s">
        <v>1193</v>
      </c>
      <c r="B173" s="71">
        <v>42580</v>
      </c>
      <c r="C173" s="32" t="s">
        <v>1194</v>
      </c>
      <c r="D173" s="72">
        <v>34113</v>
      </c>
      <c r="E173" s="33">
        <v>5000</v>
      </c>
      <c r="F173" s="81"/>
      <c r="G173" s="32" t="s">
        <v>738</v>
      </c>
    </row>
    <row r="174" spans="1:7">
      <c r="A174" s="32" t="s">
        <v>1154</v>
      </c>
      <c r="B174" s="71">
        <v>42582</v>
      </c>
      <c r="C174" s="32" t="s">
        <v>1198</v>
      </c>
      <c r="D174" s="72">
        <v>34136</v>
      </c>
      <c r="E174" s="33">
        <v>5000</v>
      </c>
      <c r="F174" s="81">
        <v>5</v>
      </c>
      <c r="G174" s="32" t="s">
        <v>738</v>
      </c>
    </row>
    <row r="175" spans="1:7">
      <c r="A175" s="32" t="s">
        <v>1199</v>
      </c>
      <c r="B175" s="71">
        <v>42582</v>
      </c>
      <c r="C175" s="32" t="s">
        <v>1162</v>
      </c>
      <c r="D175" s="72">
        <v>34138</v>
      </c>
      <c r="E175" s="33">
        <v>100000</v>
      </c>
      <c r="F175" s="81"/>
      <c r="G175" s="32" t="s">
        <v>738</v>
      </c>
    </row>
    <row r="176" spans="1:7">
      <c r="A176" s="32" t="s">
        <v>1200</v>
      </c>
      <c r="B176" s="71">
        <v>42582</v>
      </c>
      <c r="C176" s="32" t="s">
        <v>1201</v>
      </c>
      <c r="D176" s="72">
        <v>34140</v>
      </c>
      <c r="E176" s="33">
        <v>20000</v>
      </c>
      <c r="F176" s="81"/>
      <c r="G176" s="32" t="s">
        <v>738</v>
      </c>
    </row>
    <row r="177" spans="1:7">
      <c r="A177" s="32" t="s">
        <v>1204</v>
      </c>
      <c r="B177" s="71">
        <v>42584</v>
      </c>
      <c r="C177" s="32" t="s">
        <v>1205</v>
      </c>
      <c r="D177" s="72">
        <v>34200</v>
      </c>
      <c r="E177" s="33">
        <v>10000</v>
      </c>
      <c r="F177" s="81"/>
      <c r="G177" s="32" t="s">
        <v>738</v>
      </c>
    </row>
    <row r="178" spans="1:7">
      <c r="A178" s="32" t="s">
        <v>1206</v>
      </c>
      <c r="B178" s="71">
        <v>42586</v>
      </c>
      <c r="C178" s="32" t="s">
        <v>1194</v>
      </c>
      <c r="D178" s="72">
        <v>34246</v>
      </c>
      <c r="E178" s="33">
        <v>5000</v>
      </c>
      <c r="F178" s="81"/>
      <c r="G178" s="32" t="s">
        <v>738</v>
      </c>
    </row>
    <row r="179" spans="1:7">
      <c r="A179" s="32" t="s">
        <v>1208</v>
      </c>
      <c r="B179" s="71">
        <v>42587</v>
      </c>
      <c r="C179" s="32" t="s">
        <v>1209</v>
      </c>
      <c r="D179" s="72">
        <v>34270</v>
      </c>
      <c r="E179" s="33">
        <v>2000</v>
      </c>
      <c r="F179" s="81"/>
      <c r="G179" s="32" t="s">
        <v>738</v>
      </c>
    </row>
    <row r="180" spans="1:7">
      <c r="A180" s="32" t="s">
        <v>1214</v>
      </c>
      <c r="B180" s="71">
        <v>42592</v>
      </c>
      <c r="C180" s="32" t="s">
        <v>1215</v>
      </c>
      <c r="D180" s="72">
        <v>34330</v>
      </c>
      <c r="E180" s="33">
        <v>7000</v>
      </c>
      <c r="F180" s="81"/>
      <c r="G180" s="32" t="s">
        <v>738</v>
      </c>
    </row>
    <row r="181" spans="1:7">
      <c r="A181" s="32" t="s">
        <v>1216</v>
      </c>
      <c r="B181" s="71">
        <v>42595</v>
      </c>
      <c r="C181" s="32" t="s">
        <v>1217</v>
      </c>
      <c r="D181" s="72">
        <v>34386</v>
      </c>
      <c r="E181" s="33">
        <v>200000</v>
      </c>
      <c r="F181" s="81"/>
      <c r="G181" s="32" t="s">
        <v>738</v>
      </c>
    </row>
    <row r="182" spans="1:7">
      <c r="A182" s="32" t="s">
        <v>1218</v>
      </c>
      <c r="B182" s="71">
        <v>42599</v>
      </c>
      <c r="C182" s="32" t="s">
        <v>1219</v>
      </c>
      <c r="D182" s="72">
        <v>34453</v>
      </c>
      <c r="E182" s="33">
        <v>10000</v>
      </c>
      <c r="F182" s="81">
        <v>6</v>
      </c>
      <c r="G182" s="32" t="s">
        <v>738</v>
      </c>
    </row>
    <row r="183" spans="1:7">
      <c r="A183" s="32" t="s">
        <v>1222</v>
      </c>
      <c r="B183" s="71">
        <v>42604</v>
      </c>
      <c r="C183" s="32" t="s">
        <v>1223</v>
      </c>
      <c r="D183" s="72">
        <v>34525</v>
      </c>
      <c r="E183" s="33">
        <v>10000</v>
      </c>
      <c r="F183" s="81">
        <v>8</v>
      </c>
      <c r="G183" s="32" t="s">
        <v>738</v>
      </c>
    </row>
    <row r="184" spans="1:7">
      <c r="A184" s="32" t="s">
        <v>1224</v>
      </c>
      <c r="B184" s="71">
        <v>42606</v>
      </c>
      <c r="C184" s="32" t="s">
        <v>1225</v>
      </c>
      <c r="D184" s="72">
        <v>34551</v>
      </c>
      <c r="E184" s="33">
        <v>20000</v>
      </c>
      <c r="F184" s="81">
        <v>12</v>
      </c>
      <c r="G184" s="32" t="s">
        <v>738</v>
      </c>
    </row>
    <row r="185" spans="1:7">
      <c r="A185" s="32" t="s">
        <v>1226</v>
      </c>
      <c r="B185" s="71">
        <v>42611</v>
      </c>
      <c r="C185" s="32" t="s">
        <v>1227</v>
      </c>
      <c r="D185" s="72">
        <v>34646</v>
      </c>
      <c r="E185" s="33">
        <v>5000</v>
      </c>
      <c r="F185" s="81">
        <v>3</v>
      </c>
      <c r="G185" s="32" t="s">
        <v>738</v>
      </c>
    </row>
    <row r="186" spans="1:7">
      <c r="A186" s="32" t="s">
        <v>1228</v>
      </c>
      <c r="B186" s="71">
        <v>42612</v>
      </c>
      <c r="C186" s="32" t="s">
        <v>1229</v>
      </c>
      <c r="D186" s="72">
        <v>34685</v>
      </c>
      <c r="E186" s="33">
        <v>20000</v>
      </c>
      <c r="F186" s="81"/>
      <c r="G186" s="32" t="s">
        <v>738</v>
      </c>
    </row>
    <row r="187" spans="1:7">
      <c r="A187" s="32" t="s">
        <v>1230</v>
      </c>
      <c r="B187" s="71">
        <v>42612</v>
      </c>
      <c r="C187" s="32" t="s">
        <v>1231</v>
      </c>
      <c r="D187" s="72">
        <v>34691</v>
      </c>
      <c r="E187" s="33">
        <v>5000</v>
      </c>
      <c r="F187" s="81"/>
      <c r="G187" s="32" t="s">
        <v>738</v>
      </c>
    </row>
    <row r="188" spans="1:7">
      <c r="A188" s="32" t="s">
        <v>1232</v>
      </c>
      <c r="B188" s="71">
        <v>42613</v>
      </c>
      <c r="C188" s="32" t="s">
        <v>1233</v>
      </c>
      <c r="D188" s="72">
        <v>34711</v>
      </c>
      <c r="E188" s="33">
        <v>20000</v>
      </c>
      <c r="F188" s="81"/>
      <c r="G188" s="32" t="s">
        <v>738</v>
      </c>
    </row>
    <row r="189" spans="1:7">
      <c r="A189" s="32" t="s">
        <v>1236</v>
      </c>
      <c r="B189" s="71">
        <v>42614</v>
      </c>
      <c r="C189" s="32" t="s">
        <v>1237</v>
      </c>
      <c r="D189" s="72">
        <v>34763</v>
      </c>
      <c r="E189" s="33">
        <v>10000</v>
      </c>
      <c r="F189" s="81">
        <v>4</v>
      </c>
      <c r="G189" s="32" t="s">
        <v>738</v>
      </c>
    </row>
    <row r="190" spans="1:7">
      <c r="A190" s="32" t="s">
        <v>997</v>
      </c>
      <c r="B190" s="71">
        <v>42618</v>
      </c>
      <c r="C190" s="32" t="s">
        <v>1238</v>
      </c>
      <c r="D190" s="72">
        <v>34795</v>
      </c>
      <c r="E190" s="33">
        <v>21000</v>
      </c>
      <c r="F190" s="81">
        <v>9</v>
      </c>
      <c r="G190" s="32" t="s">
        <v>865</v>
      </c>
    </row>
    <row r="191" spans="1:7">
      <c r="A191" s="32" t="s">
        <v>1239</v>
      </c>
      <c r="B191" s="71">
        <v>42618</v>
      </c>
      <c r="C191" s="32" t="s">
        <v>1240</v>
      </c>
      <c r="D191" s="72">
        <v>34799</v>
      </c>
      <c r="E191" s="33">
        <v>5000</v>
      </c>
      <c r="F191" s="81"/>
      <c r="G191" s="32" t="s">
        <v>738</v>
      </c>
    </row>
    <row r="192" spans="1:7">
      <c r="A192" s="32" t="s">
        <v>1241</v>
      </c>
      <c r="B192" s="71">
        <v>42618</v>
      </c>
      <c r="C192" s="32" t="s">
        <v>1242</v>
      </c>
      <c r="D192" s="72">
        <v>34804</v>
      </c>
      <c r="E192" s="33">
        <v>5000</v>
      </c>
      <c r="F192" s="81"/>
      <c r="G192" s="32" t="s">
        <v>738</v>
      </c>
    </row>
    <row r="193" spans="1:7">
      <c r="A193" s="32" t="s">
        <v>1243</v>
      </c>
      <c r="B193" s="71">
        <v>42619</v>
      </c>
      <c r="C193" s="32" t="s">
        <v>1244</v>
      </c>
      <c r="D193" s="72">
        <v>34822</v>
      </c>
      <c r="E193" s="33">
        <v>100000</v>
      </c>
      <c r="F193" s="81">
        <v>7</v>
      </c>
      <c r="G193" s="32" t="s">
        <v>738</v>
      </c>
    </row>
    <row r="194" spans="1:7">
      <c r="A194" s="32" t="s">
        <v>1245</v>
      </c>
      <c r="B194" s="71">
        <v>42620</v>
      </c>
      <c r="C194" s="32" t="s">
        <v>1246</v>
      </c>
      <c r="D194" s="72">
        <v>34826</v>
      </c>
      <c r="E194" s="33">
        <v>5000</v>
      </c>
      <c r="F194" s="81">
        <v>1</v>
      </c>
      <c r="G194" s="32" t="s">
        <v>738</v>
      </c>
    </row>
    <row r="195" spans="1:7">
      <c r="A195" s="32" t="s">
        <v>934</v>
      </c>
      <c r="B195" s="71">
        <v>42620</v>
      </c>
      <c r="C195" s="32" t="s">
        <v>1247</v>
      </c>
      <c r="D195" s="72">
        <v>34845</v>
      </c>
      <c r="E195" s="33">
        <v>10000</v>
      </c>
      <c r="F195" s="81">
        <v>14</v>
      </c>
      <c r="G195" s="32" t="s">
        <v>738</v>
      </c>
    </row>
    <row r="196" spans="1:7">
      <c r="A196" s="32" t="s">
        <v>1248</v>
      </c>
      <c r="B196" s="71">
        <v>42622</v>
      </c>
      <c r="C196" s="32" t="s">
        <v>812</v>
      </c>
      <c r="D196" s="72">
        <v>34879</v>
      </c>
      <c r="E196" s="33">
        <v>5000</v>
      </c>
      <c r="F196" s="81"/>
      <c r="G196" s="32" t="s">
        <v>738</v>
      </c>
    </row>
    <row r="197" spans="1:7">
      <c r="A197" s="32" t="s">
        <v>1249</v>
      </c>
      <c r="B197" s="71">
        <v>42626</v>
      </c>
      <c r="C197" s="32" t="s">
        <v>1250</v>
      </c>
      <c r="D197" s="72">
        <v>34919</v>
      </c>
      <c r="E197" s="33">
        <v>20000</v>
      </c>
      <c r="F197" s="81"/>
      <c r="G197" s="32" t="s">
        <v>738</v>
      </c>
    </row>
    <row r="198" spans="1:7">
      <c r="A198" s="32" t="s">
        <v>1035</v>
      </c>
      <c r="B198" s="71">
        <v>42626</v>
      </c>
      <c r="C198" s="32" t="s">
        <v>1251</v>
      </c>
      <c r="D198" s="72">
        <v>34927</v>
      </c>
      <c r="E198" s="32">
        <v>500</v>
      </c>
      <c r="F198" s="81"/>
      <c r="G198" s="32" t="s">
        <v>738</v>
      </c>
    </row>
    <row r="199" spans="1:7">
      <c r="A199" s="32" t="s">
        <v>1252</v>
      </c>
      <c r="B199" s="71">
        <v>42628</v>
      </c>
      <c r="C199" s="32" t="s">
        <v>1253</v>
      </c>
      <c r="D199" s="72">
        <v>34949</v>
      </c>
      <c r="E199" s="33">
        <v>20000</v>
      </c>
      <c r="F199" s="81"/>
      <c r="G199" s="32" t="s">
        <v>738</v>
      </c>
    </row>
    <row r="200" spans="1:7">
      <c r="A200" s="32" t="s">
        <v>1254</v>
      </c>
      <c r="B200" s="71">
        <v>42632</v>
      </c>
      <c r="C200" s="32" t="s">
        <v>1255</v>
      </c>
      <c r="D200" s="72">
        <v>34966</v>
      </c>
      <c r="E200" s="33">
        <v>1000</v>
      </c>
      <c r="F200" s="81"/>
      <c r="G200" s="32" t="s">
        <v>738</v>
      </c>
    </row>
    <row r="201" spans="1:7">
      <c r="A201" s="32" t="s">
        <v>1256</v>
      </c>
      <c r="B201" s="71">
        <v>42633</v>
      </c>
      <c r="C201" s="32" t="s">
        <v>1257</v>
      </c>
      <c r="D201" s="72">
        <v>34982</v>
      </c>
      <c r="E201" s="33">
        <v>10000</v>
      </c>
      <c r="F201" s="81"/>
      <c r="G201" s="32" t="s">
        <v>738</v>
      </c>
    </row>
    <row r="202" spans="1:7">
      <c r="A202" s="32" t="s">
        <v>1258</v>
      </c>
      <c r="B202" s="71">
        <v>42633</v>
      </c>
      <c r="C202" s="32" t="s">
        <v>1259</v>
      </c>
      <c r="D202" s="72">
        <v>34985</v>
      </c>
      <c r="E202" s="33">
        <v>1000</v>
      </c>
      <c r="F202" s="81"/>
      <c r="G202" s="32" t="s">
        <v>738</v>
      </c>
    </row>
    <row r="203" spans="1:7">
      <c r="A203" s="32" t="s">
        <v>1260</v>
      </c>
      <c r="B203" s="71">
        <v>42633</v>
      </c>
      <c r="C203" s="32" t="s">
        <v>1261</v>
      </c>
      <c r="D203" s="72">
        <v>34997</v>
      </c>
      <c r="E203" s="33">
        <v>2000</v>
      </c>
      <c r="F203" s="81"/>
      <c r="G203" s="32" t="s">
        <v>738</v>
      </c>
    </row>
    <row r="204" spans="1:7">
      <c r="A204" s="32" t="s">
        <v>1262</v>
      </c>
      <c r="B204" s="71">
        <v>42633</v>
      </c>
      <c r="C204" s="32" t="s">
        <v>1263</v>
      </c>
      <c r="D204" s="72">
        <v>35001</v>
      </c>
      <c r="E204" s="33">
        <v>19000</v>
      </c>
      <c r="F204" s="81"/>
      <c r="G204" s="32" t="s">
        <v>738</v>
      </c>
    </row>
    <row r="205" spans="1:7">
      <c r="A205" s="32" t="s">
        <v>1264</v>
      </c>
      <c r="B205" s="71">
        <v>42634</v>
      </c>
      <c r="C205" s="32" t="s">
        <v>1265</v>
      </c>
      <c r="D205" s="72">
        <v>35006</v>
      </c>
      <c r="E205" s="32">
        <v>7</v>
      </c>
      <c r="F205" s="81"/>
      <c r="G205" s="32" t="s">
        <v>738</v>
      </c>
    </row>
    <row r="206" spans="1:7">
      <c r="A206" s="32" t="s">
        <v>1266</v>
      </c>
      <c r="B206" s="71">
        <v>42634</v>
      </c>
      <c r="C206" s="32" t="s">
        <v>1263</v>
      </c>
      <c r="D206" s="72">
        <v>35008</v>
      </c>
      <c r="E206" s="33">
        <v>1000</v>
      </c>
      <c r="F206" s="81"/>
      <c r="G206" s="32" t="s">
        <v>738</v>
      </c>
    </row>
    <row r="207" spans="1:7">
      <c r="A207" s="32" t="s">
        <v>1267</v>
      </c>
      <c r="B207" s="71">
        <v>42634</v>
      </c>
      <c r="C207" s="32" t="s">
        <v>1268</v>
      </c>
      <c r="D207" s="72">
        <v>35020</v>
      </c>
      <c r="E207" s="33">
        <v>1000</v>
      </c>
      <c r="F207" s="81"/>
      <c r="G207" s="32" t="s">
        <v>738</v>
      </c>
    </row>
    <row r="208" spans="1:7">
      <c r="A208" s="32" t="s">
        <v>1269</v>
      </c>
      <c r="B208" s="71">
        <v>42635</v>
      </c>
      <c r="C208" s="32" t="s">
        <v>1270</v>
      </c>
      <c r="D208" s="72">
        <v>35028</v>
      </c>
      <c r="E208" s="33">
        <v>3000</v>
      </c>
      <c r="F208" s="81"/>
      <c r="G208" s="32" t="s">
        <v>738</v>
      </c>
    </row>
    <row r="209" spans="1:7">
      <c r="A209" s="32" t="s">
        <v>1271</v>
      </c>
      <c r="B209" s="71">
        <v>42637</v>
      </c>
      <c r="C209" s="32" t="s">
        <v>1217</v>
      </c>
      <c r="D209" s="72">
        <v>35070</v>
      </c>
      <c r="E209" s="33">
        <v>34000</v>
      </c>
      <c r="F209" s="81"/>
      <c r="G209" s="32" t="s">
        <v>738</v>
      </c>
    </row>
    <row r="210" spans="1:7">
      <c r="A210" s="32" t="s">
        <v>1272</v>
      </c>
      <c r="B210" s="71">
        <v>42638</v>
      </c>
      <c r="C210" s="32" t="s">
        <v>1273</v>
      </c>
      <c r="D210" s="72">
        <v>35077</v>
      </c>
      <c r="E210" s="33">
        <v>1000</v>
      </c>
      <c r="F210" s="81"/>
      <c r="G210" s="32" t="s">
        <v>738</v>
      </c>
    </row>
    <row r="211" spans="1:7">
      <c r="A211" s="32" t="s">
        <v>916</v>
      </c>
      <c r="B211" s="71">
        <v>42640</v>
      </c>
      <c r="C211" s="32" t="s">
        <v>1274</v>
      </c>
      <c r="D211" s="72">
        <v>35107</v>
      </c>
      <c r="E211" s="33">
        <v>20000</v>
      </c>
      <c r="F211" s="81"/>
      <c r="G211" s="32" t="s">
        <v>738</v>
      </c>
    </row>
    <row r="212" spans="1:7">
      <c r="A212" s="32" t="s">
        <v>1275</v>
      </c>
      <c r="B212" s="71">
        <v>42640</v>
      </c>
      <c r="C212" s="32" t="s">
        <v>1276</v>
      </c>
      <c r="D212" s="72">
        <v>35110</v>
      </c>
      <c r="E212" s="33">
        <v>0</v>
      </c>
      <c r="F212" s="81"/>
      <c r="G212" s="32" t="s">
        <v>738</v>
      </c>
    </row>
    <row r="213" spans="1:7">
      <c r="A213" s="32" t="s">
        <v>1277</v>
      </c>
      <c r="B213" s="71">
        <v>42641</v>
      </c>
      <c r="C213" s="32" t="s">
        <v>1278</v>
      </c>
      <c r="D213" s="72">
        <v>35134</v>
      </c>
      <c r="E213" s="33">
        <v>9883</v>
      </c>
      <c r="F213" s="81">
        <v>35</v>
      </c>
      <c r="G213" s="32" t="s">
        <v>738</v>
      </c>
    </row>
    <row r="214" spans="1:7">
      <c r="A214" s="32" t="s">
        <v>957</v>
      </c>
      <c r="B214" s="71">
        <v>42643</v>
      </c>
      <c r="C214" s="32" t="s">
        <v>1279</v>
      </c>
      <c r="D214" s="72">
        <v>35181</v>
      </c>
      <c r="E214" s="33">
        <v>1000</v>
      </c>
      <c r="F214" s="81"/>
      <c r="G214" s="32" t="s">
        <v>738</v>
      </c>
    </row>
    <row r="215" spans="1:7">
      <c r="A215" s="32" t="s">
        <v>1280</v>
      </c>
      <c r="B215" s="71">
        <v>42643</v>
      </c>
      <c r="C215" s="32" t="s">
        <v>1281</v>
      </c>
      <c r="D215" s="72">
        <v>35198</v>
      </c>
      <c r="E215" s="33">
        <v>5000</v>
      </c>
      <c r="F215" s="81"/>
      <c r="G215" s="32" t="s">
        <v>738</v>
      </c>
    </row>
    <row r="216" spans="1:7">
      <c r="A216" s="32" t="s">
        <v>1282</v>
      </c>
      <c r="B216" s="71">
        <v>42643</v>
      </c>
      <c r="C216" s="32" t="s">
        <v>829</v>
      </c>
      <c r="D216" s="72">
        <v>35209</v>
      </c>
      <c r="E216" s="33">
        <v>50000</v>
      </c>
      <c r="F216" s="81"/>
      <c r="G216" s="32" t="s">
        <v>738</v>
      </c>
    </row>
    <row r="217" spans="1:7">
      <c r="A217" s="48"/>
      <c r="B217" s="48"/>
      <c r="C217" s="32"/>
      <c r="D217" s="72"/>
      <c r="E217" s="87"/>
      <c r="F217" s="81"/>
      <c r="G217" s="48"/>
    </row>
    <row r="218" spans="1:7">
      <c r="A218" s="48"/>
      <c r="B218" s="48"/>
      <c r="C218" s="48"/>
      <c r="D218" s="93" t="s">
        <v>176</v>
      </c>
      <c r="E218" s="89">
        <f>+SUM(E78:E216)</f>
        <v>1970871.5</v>
      </c>
      <c r="F218" s="88"/>
      <c r="G218" s="48"/>
    </row>
    <row r="219" spans="1:7">
      <c r="A219" s="48"/>
      <c r="B219" s="48"/>
      <c r="C219" s="48"/>
      <c r="D219" s="93" t="s">
        <v>991</v>
      </c>
      <c r="E219" s="89">
        <f>+[1]SEP!$N$56</f>
        <v>-1911808.7500000009</v>
      </c>
      <c r="F219" s="88"/>
      <c r="G219" s="48"/>
    </row>
    <row r="220" spans="1:7">
      <c r="A220" s="48"/>
      <c r="B220" s="48"/>
      <c r="C220" s="48"/>
      <c r="D220" s="93" t="s">
        <v>992</v>
      </c>
      <c r="E220" s="89">
        <f>+E218+E219</f>
        <v>59062.749999999069</v>
      </c>
      <c r="F220" s="88"/>
      <c r="G220" s="48"/>
    </row>
  </sheetData>
  <pageMargins left="0.70866141732283472" right="0.70866141732283472" top="0.74803149606299213" bottom="0.74803149606299213" header="0.31496062992125984" footer="0.31496062992125984"/>
  <pageSetup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NOV A</vt:lpstr>
      <vt:lpstr>DIC</vt:lpstr>
      <vt:lpstr>PT</vt:lpstr>
      <vt:lpstr>ANUAL</vt:lpstr>
      <vt:lpstr>ANUAL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2017-04-19T21:33:27Z</cp:lastPrinted>
  <dcterms:created xsi:type="dcterms:W3CDTF">2016-07-25T18:06:14Z</dcterms:created>
  <dcterms:modified xsi:type="dcterms:W3CDTF">2017-04-19T23:07:31Z</dcterms:modified>
</cp:coreProperties>
</file>