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ISR" sheetId="1" r:id="rId1"/>
    <sheet name="COM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13" i="2"/>
  <c r="O12" i="1"/>
  <c r="K9" i="2"/>
  <c r="O7"/>
  <c r="K5" i="3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4"/>
  <c r="N15" i="2"/>
  <c r="M15"/>
  <c r="L15"/>
  <c r="K15"/>
  <c r="J15"/>
  <c r="I15"/>
  <c r="H15"/>
  <c r="G15"/>
  <c r="F15"/>
  <c r="E15"/>
  <c r="D15"/>
  <c r="C15"/>
  <c r="C20" s="1"/>
  <c r="O14"/>
  <c r="O12"/>
  <c r="O11"/>
  <c r="O10"/>
  <c r="O9"/>
  <c r="O8"/>
  <c r="O6"/>
  <c r="O8" i="1"/>
  <c r="O9"/>
  <c r="N14"/>
  <c r="M14"/>
  <c r="L14"/>
  <c r="K14"/>
  <c r="J14"/>
  <c r="I14"/>
  <c r="H14"/>
  <c r="G14"/>
  <c r="F14"/>
  <c r="E14"/>
  <c r="D14"/>
  <c r="C14"/>
  <c r="C19" s="1"/>
  <c r="O11"/>
  <c r="O10"/>
  <c r="O7"/>
  <c r="O6"/>
  <c r="D20" i="2" l="1"/>
  <c r="E20" s="1"/>
  <c r="F20" s="1"/>
  <c r="G20" s="1"/>
  <c r="H20" s="1"/>
  <c r="I20" s="1"/>
  <c r="J20" s="1"/>
  <c r="K20" s="1"/>
  <c r="L20" s="1"/>
  <c r="M20" s="1"/>
  <c r="N20" s="1"/>
  <c r="O20" s="1"/>
  <c r="O15"/>
  <c r="D19" i="1"/>
  <c r="E19" s="1"/>
  <c r="F19" s="1"/>
  <c r="G19" s="1"/>
  <c r="H19" s="1"/>
  <c r="I19" s="1"/>
  <c r="J19" s="1"/>
  <c r="K19" s="1"/>
  <c r="L19" s="1"/>
  <c r="M19" s="1"/>
  <c r="N19" s="1"/>
  <c r="O14"/>
  <c r="O19" s="1"/>
</calcChain>
</file>

<file path=xl/sharedStrings.xml><?xml version="1.0" encoding="utf-8"?>
<sst xmlns="http://schemas.openxmlformats.org/spreadsheetml/2006/main" count="668" uniqueCount="257">
  <si>
    <t>ALECSA CELAYAS DE RL DE CV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</si>
  <si>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</si>
  <si>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</si>
  <si>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</si>
  <si>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</si>
  <si>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</si>
  <si>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</si>
  <si>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</si>
  <si>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</si>
  <si>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</si>
  <si>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</si>
  <si>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</si>
  <si>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</si>
  <si>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001</t>
  </si>
  <si>
    <t>BANCOMER</t>
  </si>
  <si>
    <t>002</t>
  </si>
  <si>
    <t>BANAMEX</t>
  </si>
  <si>
    <t>003</t>
  </si>
  <si>
    <t>SANTANDER</t>
  </si>
  <si>
    <t>004</t>
  </si>
  <si>
    <t>BANORTE</t>
  </si>
  <si>
    <t>006</t>
  </si>
  <si>
    <t>INVERLAT</t>
  </si>
  <si>
    <t>008</t>
  </si>
  <si>
    <t>BAJIO</t>
  </si>
  <si>
    <t>TOTAL</t>
  </si>
  <si>
    <t>RESUMEN DE ISR BANCARIO RETENIDO 2015</t>
  </si>
  <si>
    <t>RESUMEN DE COMISIONES BANCARIAS 2015</t>
  </si>
  <si>
    <t>Cuenta  857-001              COMISIONES BANCARIAS</t>
  </si>
  <si>
    <t>Saldo Inicial</t>
  </si>
  <si>
    <t>E    193</t>
  </si>
  <si>
    <t>COM.BBVA</t>
  </si>
  <si>
    <t>Poliza</t>
  </si>
  <si>
    <t>Contable de E</t>
  </si>
  <si>
    <t>MCANO</t>
  </si>
  <si>
    <t>COMISIONES BBVA AL 26/01/2015</t>
  </si>
  <si>
    <t>E    249</t>
  </si>
  <si>
    <t>COM.ENE/15</t>
  </si>
  <si>
    <t>LJIMENEZ:COMISIONES BBVA ENE/2015</t>
  </si>
  <si>
    <t>E    250</t>
  </si>
  <si>
    <t>COM.BMX</t>
  </si>
  <si>
    <t>COMISIONES BMX ENE/2015</t>
  </si>
  <si>
    <t>E    251</t>
  </si>
  <si>
    <t>COM.BAJIO</t>
  </si>
  <si>
    <t>COMISIONES BAJIO ENE/2015</t>
  </si>
  <si>
    <t>E    252</t>
  </si>
  <si>
    <t>COM.BNTE</t>
  </si>
  <si>
    <t>COMISIONES BNTE ENE/2015</t>
  </si>
  <si>
    <t>E    254</t>
  </si>
  <si>
    <t>COM.STDER</t>
  </si>
  <si>
    <t>COMISIONES STDER ENE/2015</t>
  </si>
  <si>
    <t>E    256</t>
  </si>
  <si>
    <t>COM.AMEX</t>
  </si>
  <si>
    <t>COMISIONES AMEX ENE/2015</t>
  </si>
  <si>
    <t>E    132</t>
  </si>
  <si>
    <t>COMISIONES BBVA AL 23/02/2015</t>
  </si>
  <si>
    <t>E    175</t>
  </si>
  <si>
    <t>COM.BBVA AL 27/02/2015</t>
  </si>
  <si>
    <t>E    181</t>
  </si>
  <si>
    <t>COMISIONES BMX AL 27/02/2015</t>
  </si>
  <si>
    <t>E    182</t>
  </si>
  <si>
    <t>COMISIONES BAJIO</t>
  </si>
  <si>
    <t>E    183</t>
  </si>
  <si>
    <t>COMISIONES BANORTE</t>
  </si>
  <si>
    <t>E    184</t>
  </si>
  <si>
    <t>COMISIONES STDER</t>
  </si>
  <si>
    <t>E    202</t>
  </si>
  <si>
    <t>COMISIONES AMEX FEB/2015</t>
  </si>
  <si>
    <t>E    203</t>
  </si>
  <si>
    <t>COM.INVLT</t>
  </si>
  <si>
    <t>COMISIONES INVERLAT</t>
  </si>
  <si>
    <t>E    204</t>
  </si>
  <si>
    <t>COMISIONES SANTANDER</t>
  </si>
  <si>
    <t>E    206</t>
  </si>
  <si>
    <t>COMISIONES BMX</t>
  </si>
  <si>
    <t>E    207</t>
  </si>
  <si>
    <t>E    248</t>
  </si>
  <si>
    <t>LJIMENEZ</t>
  </si>
  <si>
    <t>COMISIONES BBVA</t>
  </si>
  <si>
    <t>E    259</t>
  </si>
  <si>
    <t>BAJA</t>
  </si>
  <si>
    <t>BAJA:COMISIONES BBVA</t>
  </si>
  <si>
    <t>E    220</t>
  </si>
  <si>
    <t>LJIMENEZ:COMISIONES BBVA AL 31/03/2</t>
  </si>
  <si>
    <t>E    223</t>
  </si>
  <si>
    <t>COMISIONES AMEX MAZO/2015</t>
  </si>
  <si>
    <t>E    224</t>
  </si>
  <si>
    <t>COMISIONES BMX AL 31/03/2015</t>
  </si>
  <si>
    <t>E    225</t>
  </si>
  <si>
    <t>COMISIONES BAJIO AL 31/03/2015</t>
  </si>
  <si>
    <t>E    226</t>
  </si>
  <si>
    <t>COMISIONES BANORTE AL 31/03/20</t>
  </si>
  <si>
    <t>E    228</t>
  </si>
  <si>
    <t>COMISIONES STDER AL 31/03/2015</t>
  </si>
  <si>
    <t>COM.BANCAR</t>
  </si>
  <si>
    <t>LJIMENEZ:COM.BANCARIA BBVA AL 30-04</t>
  </si>
  <si>
    <t>COM.BANCARIA SANTANDER AL 30-0</t>
  </si>
  <si>
    <t>COM.BANCARIA BANORTE AL 30-04-</t>
  </si>
  <si>
    <t>COM.BANCARIA BANAMEX AL 30-04-</t>
  </si>
  <si>
    <t>E    185</t>
  </si>
  <si>
    <t>COM.BANCARIA BANBAJIO AL 30-04</t>
  </si>
  <si>
    <t>E    190</t>
  </si>
  <si>
    <t>COMISIONES AMEX ABRIL/2015</t>
  </si>
  <si>
    <t>E     91</t>
  </si>
  <si>
    <t>COMISION</t>
  </si>
  <si>
    <t>SVARGAS</t>
  </si>
  <si>
    <t>COMISION DEL 04-05-15</t>
  </si>
  <si>
    <t>E     92</t>
  </si>
  <si>
    <t>COMISION DEL 04-05-2015</t>
  </si>
  <si>
    <t>E     93</t>
  </si>
  <si>
    <t>E     94</t>
  </si>
  <si>
    <t>E     95</t>
  </si>
  <si>
    <t>E    216</t>
  </si>
  <si>
    <t>COMISIONES</t>
  </si>
  <si>
    <t>COMISIONES BANCARIAS BANCOMER</t>
  </si>
  <si>
    <t>E    217</t>
  </si>
  <si>
    <t>LJIMENEZ:COMISIONES MAYO BANAMEX</t>
  </si>
  <si>
    <t>E    218</t>
  </si>
  <si>
    <t>COMISIONES MAYO BANORTE</t>
  </si>
  <si>
    <t>E    219</t>
  </si>
  <si>
    <t>COMISION MAYO BAJIO</t>
  </si>
  <si>
    <t>COMISIONES MAYO INVERLAT</t>
  </si>
  <si>
    <t>E    221</t>
  </si>
  <si>
    <t>COMISION MAYO SANTANDER</t>
  </si>
  <si>
    <t>COM AMERIC</t>
  </si>
  <si>
    <t>COMISION AMERICA EXPRESS</t>
  </si>
  <si>
    <t>E    201</t>
  </si>
  <si>
    <t>COMISIONES BBVA AL 31-06-15</t>
  </si>
  <si>
    <t>COMISION AL 30 DE JUNIO</t>
  </si>
  <si>
    <t>LJIMENEZ:COMISION AL 30 DE JUNIO</t>
  </si>
  <si>
    <t>COMISIONES BANCARIAS AL 30-06-</t>
  </si>
  <si>
    <t>E    208</t>
  </si>
  <si>
    <t>COMISION AL 30-06-2015</t>
  </si>
  <si>
    <t>E    209</t>
  </si>
  <si>
    <t>COMISIONE BBVA DE JULIO</t>
  </si>
  <si>
    <t>E    227</t>
  </si>
  <si>
    <t>COM BMX</t>
  </si>
  <si>
    <t>LJIMENEZ:COMISION BANAMEX</t>
  </si>
  <si>
    <t>COM BANORT</t>
  </si>
  <si>
    <t>COMISION BANORTE</t>
  </si>
  <si>
    <t>E    229</t>
  </si>
  <si>
    <t>COM BAJIO</t>
  </si>
  <si>
    <t>COMISION BANCARIA BAJIO</t>
  </si>
  <si>
    <t>E    230</t>
  </si>
  <si>
    <t>COM SANTAN</t>
  </si>
  <si>
    <t>COMISION SANTANDER</t>
  </si>
  <si>
    <t>E    231</t>
  </si>
  <si>
    <t>COM INVERL</t>
  </si>
  <si>
    <t>COMISION BANCARIA INVERLAT</t>
  </si>
  <si>
    <t>E    232</t>
  </si>
  <si>
    <t>COM TAR AM</t>
  </si>
  <si>
    <t>COMISION AMERICA EXPRES</t>
  </si>
  <si>
    <t>E     60</t>
  </si>
  <si>
    <t>COMISION BBVA 03/08/2015</t>
  </si>
  <si>
    <t>E     61</t>
  </si>
  <si>
    <t>COMISION BBVA 04/08/2015</t>
  </si>
  <si>
    <t>E     62</t>
  </si>
  <si>
    <t>COMISION BBVA 05/08/2015</t>
  </si>
  <si>
    <t>E     63</t>
  </si>
  <si>
    <t>COMISION BBVA 06/08/2015</t>
  </si>
  <si>
    <t>E     64</t>
  </si>
  <si>
    <t>COMISION BBVA 07/08/2015</t>
  </si>
  <si>
    <t>E     65</t>
  </si>
  <si>
    <t>COMISION BBVA 10/08/2015</t>
  </si>
  <si>
    <t>E     66</t>
  </si>
  <si>
    <t>COMISION BBVA 11/08/2015</t>
  </si>
  <si>
    <t>E     67</t>
  </si>
  <si>
    <t>COMISION BBVA 12/08/2015</t>
  </si>
  <si>
    <t>E     68</t>
  </si>
  <si>
    <t>COMISION BBVA 13/08/2015</t>
  </si>
  <si>
    <t>D  1,851</t>
  </si>
  <si>
    <t>COMBANBBVA</t>
  </si>
  <si>
    <t>Contable de D</t>
  </si>
  <si>
    <t>LJIMENEZ:COMS BANCARIAS BBVA AGOSTO</t>
  </si>
  <si>
    <t>D  2,129</t>
  </si>
  <si>
    <t>COMSION</t>
  </si>
  <si>
    <t>COMISION BANBAJIO</t>
  </si>
  <si>
    <t>D  2,130</t>
  </si>
  <si>
    <t>COM.BANAMX</t>
  </si>
  <si>
    <t>LJIMENEZ:COMISIONES BANAMEX</t>
  </si>
  <si>
    <t>D  2,131</t>
  </si>
  <si>
    <t>D  2,132</t>
  </si>
  <si>
    <t>D  2,431</t>
  </si>
  <si>
    <t>COM AMEX</t>
  </si>
  <si>
    <t>COMSIONES AMEX AGOSTO 2015</t>
  </si>
  <si>
    <t>D  2,609</t>
  </si>
  <si>
    <t>COM BBVA</t>
  </si>
  <si>
    <t>LJIMENEZ:COMISIONES BBVA SEP 2015</t>
  </si>
  <si>
    <t>D  2,610</t>
  </si>
  <si>
    <t>COM BNX</t>
  </si>
  <si>
    <t>COMISIONES BMX SEP 2015</t>
  </si>
  <si>
    <t>D  2,611</t>
  </si>
  <si>
    <t>COMISIONES SANTANDER SEP 2015</t>
  </si>
  <si>
    <t>D  2,612</t>
  </si>
  <si>
    <t>COMISIOENS BAJIO SEP 2015</t>
  </si>
  <si>
    <t>E    237</t>
  </si>
  <si>
    <t>AMEXCO COM</t>
  </si>
  <si>
    <t>COMISIONES AMEXCO</t>
  </si>
  <si>
    <t>E    246</t>
  </si>
  <si>
    <t>COM BCO</t>
  </si>
  <si>
    <t>COMISION POR CH SN FONDOS</t>
  </si>
  <si>
    <t>E    247</t>
  </si>
  <si>
    <t>COMIS BANORTE SEPTIEMBRE</t>
  </si>
  <si>
    <t>D  2,787</t>
  </si>
  <si>
    <t>BAJA: LJIMENEZ COM BANCARIAS BANORT</t>
  </si>
  <si>
    <t>D  2,785</t>
  </si>
  <si>
    <t>COMISION BANCARIA BAJIO OCT 20</t>
  </si>
  <si>
    <t>D  2,786</t>
  </si>
  <si>
    <t>COM BANCARIAS BANORTE OCT 2015</t>
  </si>
  <si>
    <t>D  2,788</t>
  </si>
  <si>
    <t>COM SNTDER</t>
  </si>
  <si>
    <t>COM BANCARIAS SANTANDER OCT 20</t>
  </si>
  <si>
    <t>D  2,791</t>
  </si>
  <si>
    <t>COM BNMX</t>
  </si>
  <si>
    <t>COMISIONES BANCARIAS BNMX OCT</t>
  </si>
  <si>
    <t>D  2,792</t>
  </si>
  <si>
    <t>COM CHEQUE</t>
  </si>
  <si>
    <t>COMISION CHEQUE GIRADO SIN FON</t>
  </si>
  <si>
    <t>D  2,794</t>
  </si>
  <si>
    <t>LJIMENEZ:COMISIONES BANCARIAS BBVA</t>
  </si>
  <si>
    <t>D  2,862</t>
  </si>
  <si>
    <t>COMISIONES BANCARIAS AMEX OCT</t>
  </si>
  <si>
    <t>D  2,506</t>
  </si>
  <si>
    <t>COMIS BCO</t>
  </si>
  <si>
    <t>LJIMENEZ:COMISIONES BANCARIAS NOV B</t>
  </si>
  <si>
    <t>COMIS BNMX</t>
  </si>
  <si>
    <t>LJIMENEZ:COMIS BANCARIAS NOV BNMX</t>
  </si>
  <si>
    <t>E    210</t>
  </si>
  <si>
    <t>COMIS BNOR</t>
  </si>
  <si>
    <t>COMIS BANCARIAS NOV BANORTE</t>
  </si>
  <si>
    <t>E    211</t>
  </si>
  <si>
    <t>COMIS BB</t>
  </si>
  <si>
    <t>COMIS BAJIO NOVIEMBRE</t>
  </si>
  <si>
    <t>E    212</t>
  </si>
  <si>
    <t>COMIS SANT</t>
  </si>
  <si>
    <t>COMIS SANTANDER</t>
  </si>
  <si>
    <t>AMEXCO</t>
  </si>
  <si>
    <t>COM AMEXCO NOVIEMBRE</t>
  </si>
  <si>
    <t>D  2,920</t>
  </si>
  <si>
    <t>COMIS BNT</t>
  </si>
  <si>
    <t>COMIS BANCARIAS BANORTE DIC</t>
  </si>
  <si>
    <t>D  2,921</t>
  </si>
  <si>
    <t>COMIS SANTANDER DIC</t>
  </si>
  <si>
    <t>E    253</t>
  </si>
  <si>
    <t>COMIS BBVA</t>
  </si>
  <si>
    <t>LJIMENEZ:COMIS BBVA DIC</t>
  </si>
  <si>
    <t>COMIS BAJIO DIC 2015</t>
  </si>
  <si>
    <t>E    258</t>
  </si>
  <si>
    <t>COMI AMEXC</t>
  </si>
  <si>
    <t>COMISIONES AMEXCO DIC</t>
  </si>
  <si>
    <t>E    294</t>
  </si>
  <si>
    <t>COMISIONES BANAMEX DICIEMBRE</t>
  </si>
  <si>
    <t>E    302</t>
  </si>
  <si>
    <t>COMISION CHEQUE DEVUELTO</t>
  </si>
  <si>
    <t>Sumas</t>
  </si>
  <si>
    <t>Saldo  Final</t>
  </si>
  <si>
    <t>VECTOR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</si>
</sst>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4" fontId="0" fillId="0" borderId="0" xfId="1" applyNumberFormat="1" applyFont="1" applyFill="1" applyBorder="1" applyAlignment="1" applyProtection="1">
      <alignment horizontal="right"/>
    </xf>
    <xf numFmtId="4" fontId="0" fillId="0" borderId="0" xfId="1" applyNumberFormat="1" applyFon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1" applyFont="1" applyFill="1"/>
    <xf numFmtId="164" fontId="0" fillId="0" borderId="0" xfId="0" applyNumberFormat="1"/>
    <xf numFmtId="0" fontId="3" fillId="0" borderId="0" xfId="0" applyFont="1"/>
    <xf numFmtId="43" fontId="4" fillId="0" borderId="0" xfId="1" applyFont="1" applyFill="1" applyBorder="1" applyAlignment="1" applyProtection="1"/>
    <xf numFmtId="164" fontId="4" fillId="0" borderId="0" xfId="0" applyNumberFormat="1" applyFont="1"/>
    <xf numFmtId="0" fontId="5" fillId="0" borderId="0" xfId="0" applyFont="1"/>
    <xf numFmtId="43" fontId="3" fillId="0" borderId="0" xfId="1" applyFont="1" applyFill="1" applyBorder="1" applyAlignment="1" applyProtection="1"/>
    <xf numFmtId="43" fontId="3" fillId="2" borderId="0" xfId="1" applyFont="1" applyFill="1"/>
    <xf numFmtId="43" fontId="0" fillId="0" borderId="0" xfId="1" applyFont="1"/>
    <xf numFmtId="0" fontId="0" fillId="0" borderId="3" xfId="0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4" xfId="0" applyBorder="1"/>
    <xf numFmtId="43" fontId="2" fillId="0" borderId="0" xfId="1" applyFont="1"/>
    <xf numFmtId="0" fontId="2" fillId="0" borderId="0" xfId="0" applyFont="1"/>
    <xf numFmtId="49" fontId="2" fillId="0" borderId="0" xfId="0" applyNumberFormat="1" applyFont="1"/>
    <xf numFmtId="43" fontId="3" fillId="0" borderId="1" xfId="1" applyFont="1" applyBorder="1"/>
    <xf numFmtId="43" fontId="6" fillId="0" borderId="0" xfId="1" applyFont="1" applyFill="1" applyBorder="1" applyAlignment="1" applyProtection="1"/>
    <xf numFmtId="0" fontId="7" fillId="0" borderId="0" xfId="0" applyFont="1"/>
    <xf numFmtId="14" fontId="7" fillId="0" borderId="0" xfId="0" applyNumberFormat="1" applyFont="1"/>
    <xf numFmtId="43" fontId="7" fillId="0" borderId="0" xfId="1" applyFont="1"/>
    <xf numFmtId="43" fontId="0" fillId="0" borderId="0" xfId="1" applyFont="1" applyFill="1" applyBorder="1" applyAlignment="1" applyProtection="1">
      <alignment horizontal="right"/>
    </xf>
    <xf numFmtId="43" fontId="4" fillId="0" borderId="0" xfId="1" applyFont="1"/>
    <xf numFmtId="0" fontId="3" fillId="0" borderId="0" xfId="0" applyFont="1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28575</xdr:rowOff>
    </xdr:from>
    <xdr:to>
      <xdr:col>2</xdr:col>
      <xdr:colOff>314325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28575"/>
          <a:ext cx="838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28575</xdr:rowOff>
    </xdr:from>
    <xdr:to>
      <xdr:col>2</xdr:col>
      <xdr:colOff>285750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28575"/>
          <a:ext cx="838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P19" sqref="A1:P19"/>
    </sheetView>
  </sheetViews>
  <sheetFormatPr baseColWidth="10" defaultRowHeight="15"/>
  <cols>
    <col min="1" max="1" width="4" bestFit="1" customWidth="1"/>
    <col min="2" max="2" width="11.85546875" bestFit="1" customWidth="1"/>
    <col min="3" max="10" width="7.7109375" bestFit="1" customWidth="1"/>
    <col min="11" max="11" width="8" bestFit="1" customWidth="1"/>
    <col min="12" max="15" width="9.28515625" bestFit="1" customWidth="1"/>
  </cols>
  <sheetData>
    <row r="1" spans="1:17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7" ht="27" customHeight="1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7" ht="15.75" thickBot="1"/>
    <row r="4" spans="1:17" ht="15.75" thickBot="1">
      <c r="A4" s="15"/>
      <c r="B4" s="16"/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8"/>
    </row>
    <row r="5" spans="1:17"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7">
      <c r="A6" s="21" t="s">
        <v>13</v>
      </c>
      <c r="B6" s="20" t="s">
        <v>14</v>
      </c>
      <c r="C6" s="3"/>
      <c r="D6" s="4"/>
      <c r="E6" s="4"/>
      <c r="F6" s="4"/>
      <c r="G6" s="4"/>
      <c r="H6" s="4"/>
      <c r="I6" s="5"/>
      <c r="J6" s="5"/>
      <c r="K6" s="5"/>
      <c r="L6" s="6"/>
      <c r="M6" s="5"/>
      <c r="N6" s="5"/>
      <c r="O6" s="7">
        <f t="shared" ref="O6:O12" si="0">SUM(C6:N6)</f>
        <v>0</v>
      </c>
    </row>
    <row r="7" spans="1:17">
      <c r="A7" s="21" t="s">
        <v>15</v>
      </c>
      <c r="B7" s="20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4">
        <f t="shared" si="0"/>
        <v>0</v>
      </c>
    </row>
    <row r="8" spans="1:17">
      <c r="A8" s="21" t="s">
        <v>17</v>
      </c>
      <c r="B8" s="20" t="s">
        <v>18</v>
      </c>
      <c r="C8" s="5">
        <v>6.21</v>
      </c>
      <c r="D8" s="5">
        <v>3.55</v>
      </c>
      <c r="E8" s="5">
        <v>7.0739999999999998</v>
      </c>
      <c r="F8" s="5"/>
      <c r="G8" s="5"/>
      <c r="H8" s="5"/>
      <c r="I8" s="5">
        <v>8.26</v>
      </c>
      <c r="J8" s="5">
        <v>7.84</v>
      </c>
      <c r="K8" s="5"/>
      <c r="L8" s="5">
        <v>5.2</v>
      </c>
      <c r="M8" s="5">
        <v>15.22</v>
      </c>
      <c r="N8" s="5">
        <v>15.13</v>
      </c>
      <c r="O8" s="19">
        <f t="shared" si="0"/>
        <v>68.483999999999995</v>
      </c>
    </row>
    <row r="9" spans="1:17">
      <c r="A9" s="21" t="s">
        <v>19</v>
      </c>
      <c r="B9" s="20" t="s">
        <v>20</v>
      </c>
      <c r="C9" s="5">
        <v>52.59</v>
      </c>
      <c r="D9" s="5">
        <v>39.4</v>
      </c>
      <c r="E9" s="5">
        <v>32.25</v>
      </c>
      <c r="F9" s="5">
        <v>5.93</v>
      </c>
      <c r="G9" s="5">
        <v>5.56</v>
      </c>
      <c r="H9" s="5">
        <v>5.94</v>
      </c>
      <c r="I9" s="5">
        <v>24.18</v>
      </c>
      <c r="J9" s="5">
        <v>50.13</v>
      </c>
      <c r="K9" s="5">
        <v>73.02</v>
      </c>
      <c r="L9" s="5">
        <v>47.15</v>
      </c>
      <c r="M9" s="5">
        <v>25.56</v>
      </c>
      <c r="N9" s="5">
        <v>109</v>
      </c>
      <c r="O9" s="19">
        <f t="shared" si="0"/>
        <v>470.71</v>
      </c>
    </row>
    <row r="10" spans="1:17">
      <c r="A10" s="21" t="s">
        <v>21</v>
      </c>
      <c r="B10" s="20" t="s">
        <v>22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4">
        <f t="shared" si="0"/>
        <v>0</v>
      </c>
    </row>
    <row r="11" spans="1:17">
      <c r="A11" s="21" t="s">
        <v>23</v>
      </c>
      <c r="B11" s="20" t="s">
        <v>24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4">
        <f t="shared" si="0"/>
        <v>0</v>
      </c>
    </row>
    <row r="12" spans="1:17">
      <c r="A12" s="21"/>
      <c r="B12" s="20" t="s">
        <v>256</v>
      </c>
      <c r="C12" s="5">
        <v>67.13</v>
      </c>
      <c r="D12" s="5">
        <v>58.87</v>
      </c>
      <c r="E12" s="5">
        <v>63.24</v>
      </c>
      <c r="F12" s="5">
        <v>69.69</v>
      </c>
      <c r="G12" s="5">
        <v>59.29</v>
      </c>
      <c r="H12" s="5">
        <v>63.8</v>
      </c>
      <c r="I12" s="5">
        <v>71.709999999999994</v>
      </c>
      <c r="J12" s="5">
        <v>84.96</v>
      </c>
      <c r="K12" s="5">
        <v>123.91</v>
      </c>
      <c r="L12" s="5">
        <v>78.349999999999994</v>
      </c>
      <c r="M12" s="5">
        <v>35.36</v>
      </c>
      <c r="N12" s="5">
        <v>150.25</v>
      </c>
      <c r="O12" s="19">
        <f t="shared" si="0"/>
        <v>926.56000000000006</v>
      </c>
    </row>
    <row r="13" spans="1:17">
      <c r="C13" s="6"/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14"/>
    </row>
    <row r="14" spans="1:17" ht="15.75" thickBot="1">
      <c r="B14" s="8" t="s">
        <v>25</v>
      </c>
      <c r="C14" s="22">
        <f>SUM(C6:C13)</f>
        <v>125.93</v>
      </c>
      <c r="D14" s="22">
        <f t="shared" ref="D14:N14" si="1">SUM(D6:D13)</f>
        <v>101.82</v>
      </c>
      <c r="E14" s="22">
        <f>SUM(E6:E13)</f>
        <v>102.56399999999999</v>
      </c>
      <c r="F14" s="22">
        <f t="shared" si="1"/>
        <v>75.62</v>
      </c>
      <c r="G14" s="22">
        <f>SUM(G6:G13)</f>
        <v>64.849999999999994</v>
      </c>
      <c r="H14" s="22">
        <f t="shared" si="1"/>
        <v>69.739999999999995</v>
      </c>
      <c r="I14" s="22">
        <f t="shared" si="1"/>
        <v>104.14999999999999</v>
      </c>
      <c r="J14" s="22">
        <f t="shared" si="1"/>
        <v>142.93</v>
      </c>
      <c r="K14" s="22">
        <f t="shared" si="1"/>
        <v>196.93</v>
      </c>
      <c r="L14" s="22">
        <f t="shared" si="1"/>
        <v>130.69999999999999</v>
      </c>
      <c r="M14" s="22">
        <f t="shared" si="1"/>
        <v>76.14</v>
      </c>
      <c r="N14" s="22">
        <f t="shared" si="1"/>
        <v>274.38</v>
      </c>
      <c r="O14" s="22">
        <f>SUM(C14:N14)</f>
        <v>1465.7540000000004</v>
      </c>
      <c r="Q14" s="30"/>
    </row>
    <row r="15" spans="1:17" ht="15.75" thickTop="1"/>
    <row r="16" spans="1:17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5">
      <c r="C17" s="9"/>
      <c r="D17" s="9"/>
      <c r="E17" s="9"/>
      <c r="F17" s="9"/>
      <c r="G17" s="10"/>
      <c r="H17" s="10"/>
      <c r="I17" s="9"/>
      <c r="J17" s="9"/>
      <c r="L17" s="9"/>
      <c r="M17" s="9"/>
      <c r="N17" s="9"/>
    </row>
    <row r="18" spans="1:15">
      <c r="A18" s="11"/>
      <c r="B18" s="12"/>
    </row>
    <row r="19" spans="1:15" ht="15.75" thickBot="1">
      <c r="B19" s="13">
        <v>3355.14</v>
      </c>
      <c r="C19" s="22">
        <f>+B18+C14-C16-C17</f>
        <v>125.93</v>
      </c>
      <c r="D19" s="22">
        <f>+C19+D14-D16-D17</f>
        <v>227.75</v>
      </c>
      <c r="E19" s="22">
        <f>+D19+E14-E16-E17</f>
        <v>330.31399999999996</v>
      </c>
      <c r="F19" s="22">
        <f>+E19+F14-F16-F17</f>
        <v>405.93399999999997</v>
      </c>
      <c r="G19" s="22">
        <f>+F19+G14-G16-G17</f>
        <v>470.78399999999999</v>
      </c>
      <c r="H19" s="22">
        <f>+G19+H14-H16-H17</f>
        <v>540.524</v>
      </c>
      <c r="I19" s="22">
        <f>+H19+I14-I16-I17</f>
        <v>644.67399999999998</v>
      </c>
      <c r="J19" s="22">
        <f>+I19+J14-J16-J17</f>
        <v>787.60400000000004</v>
      </c>
      <c r="K19" s="22">
        <f>+J19+K14-K16-K17</f>
        <v>984.53400000000011</v>
      </c>
      <c r="L19" s="22">
        <f>+K19+L14-L16-L17</f>
        <v>1115.2340000000002</v>
      </c>
      <c r="M19" s="22">
        <f>+L19+M14-M16-M17</f>
        <v>1191.3740000000003</v>
      </c>
      <c r="N19" s="22">
        <f>+M19+N14-N16-N17</f>
        <v>1465.7540000000004</v>
      </c>
      <c r="O19" s="23">
        <f>+O14+B19</f>
        <v>4820.8940000000002</v>
      </c>
    </row>
    <row r="20" spans="1:15" ht="15.75" thickTop="1"/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A6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G24" sqref="G24"/>
    </sheetView>
  </sheetViews>
  <sheetFormatPr baseColWidth="10" defaultRowHeight="15"/>
  <cols>
    <col min="1" max="1" width="4" bestFit="1" customWidth="1"/>
    <col min="2" max="2" width="11.85546875" bestFit="1" customWidth="1"/>
    <col min="3" max="6" width="10.5703125" bestFit="1" customWidth="1"/>
    <col min="7" max="14" width="11.42578125" bestFit="1" customWidth="1"/>
    <col min="15" max="15" width="11.7109375" bestFit="1" customWidth="1"/>
  </cols>
  <sheetData>
    <row r="1" spans="1: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7" customHeight="1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thickBot="1"/>
    <row r="4" spans="1:15" ht="15.75" thickBot="1">
      <c r="A4" s="15"/>
      <c r="B4" s="16"/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8"/>
    </row>
    <row r="5" spans="1:15">
      <c r="C5" s="1"/>
      <c r="D5" s="1"/>
      <c r="E5" s="1"/>
      <c r="F5" s="1"/>
      <c r="G5" s="1"/>
      <c r="H5" s="1"/>
      <c r="I5" s="2"/>
      <c r="J5" s="2"/>
      <c r="K5" s="2"/>
      <c r="L5" s="2"/>
      <c r="M5" s="2"/>
    </row>
    <row r="6" spans="1:15">
      <c r="A6" s="21" t="s">
        <v>13</v>
      </c>
      <c r="B6" s="20" t="s">
        <v>14</v>
      </c>
      <c r="C6" s="27">
        <v>13921.84</v>
      </c>
      <c r="D6" s="5">
        <v>18115.72</v>
      </c>
      <c r="E6" s="5">
        <v>12995.54</v>
      </c>
      <c r="F6" s="5">
        <v>10864.98</v>
      </c>
      <c r="G6" s="5">
        <v>11450.94</v>
      </c>
      <c r="H6" s="5">
        <v>13092.92</v>
      </c>
      <c r="I6" s="5">
        <v>12663.86</v>
      </c>
      <c r="J6" s="5">
        <v>18162.79</v>
      </c>
      <c r="K6" s="5">
        <v>14367.97</v>
      </c>
      <c r="L6" s="6">
        <v>12358.29</v>
      </c>
      <c r="M6" s="5">
        <v>16906.84</v>
      </c>
      <c r="N6" s="5">
        <v>19689.38</v>
      </c>
      <c r="O6" s="14">
        <f t="shared" ref="O6:O14" si="0">SUM(C6:N6)</f>
        <v>174591.07</v>
      </c>
    </row>
    <row r="7" spans="1:15">
      <c r="A7" s="21" t="s">
        <v>13</v>
      </c>
      <c r="B7" s="20" t="s">
        <v>236</v>
      </c>
      <c r="C7" s="27">
        <v>1076.99</v>
      </c>
      <c r="D7" s="5">
        <v>1402.77</v>
      </c>
      <c r="E7" s="5">
        <v>949.38</v>
      </c>
      <c r="F7" s="5">
        <v>944.77</v>
      </c>
      <c r="G7" s="5">
        <v>355.89</v>
      </c>
      <c r="H7" s="5">
        <v>634.39</v>
      </c>
      <c r="I7" s="5">
        <v>1203.79</v>
      </c>
      <c r="J7" s="5">
        <v>1199.49</v>
      </c>
      <c r="K7" s="5">
        <v>1263.83</v>
      </c>
      <c r="L7" s="6">
        <v>2239.46</v>
      </c>
      <c r="M7" s="5">
        <v>979.32</v>
      </c>
      <c r="N7" s="5">
        <v>913.8</v>
      </c>
      <c r="O7" s="14">
        <f t="shared" si="0"/>
        <v>13163.879999999997</v>
      </c>
    </row>
    <row r="8" spans="1:15">
      <c r="A8" s="21" t="s">
        <v>15</v>
      </c>
      <c r="B8" s="20" t="s">
        <v>16</v>
      </c>
      <c r="C8" s="5">
        <v>8677.18</v>
      </c>
      <c r="D8" s="5">
        <v>4892.8100000000004</v>
      </c>
      <c r="E8" s="5">
        <v>6914.57</v>
      </c>
      <c r="F8" s="5">
        <v>3555.7</v>
      </c>
      <c r="G8" s="5">
        <v>11117.43</v>
      </c>
      <c r="H8" s="5">
        <v>10904.78</v>
      </c>
      <c r="I8" s="5">
        <v>8406.5</v>
      </c>
      <c r="J8" s="5">
        <v>8515.8700000000008</v>
      </c>
      <c r="K8" s="5">
        <v>8990.77</v>
      </c>
      <c r="L8" s="5">
        <v>7977.75</v>
      </c>
      <c r="M8" s="5">
        <v>12634.84</v>
      </c>
      <c r="N8" s="5">
        <v>12798.57</v>
      </c>
      <c r="O8" s="14">
        <f t="shared" si="0"/>
        <v>105386.76999999999</v>
      </c>
    </row>
    <row r="9" spans="1:15">
      <c r="A9" s="21" t="s">
        <v>17</v>
      </c>
      <c r="B9" s="20" t="s">
        <v>18</v>
      </c>
      <c r="C9" s="5">
        <v>240</v>
      </c>
      <c r="D9" s="5">
        <v>239</v>
      </c>
      <c r="E9" s="5">
        <v>78</v>
      </c>
      <c r="F9" s="5">
        <v>26</v>
      </c>
      <c r="G9" s="5">
        <v>139</v>
      </c>
      <c r="H9" s="5">
        <v>139</v>
      </c>
      <c r="I9" s="5">
        <v>152</v>
      </c>
      <c r="J9" s="5">
        <v>178</v>
      </c>
      <c r="K9" s="5">
        <f>39+950</f>
        <v>989</v>
      </c>
      <c r="L9" s="5">
        <v>52</v>
      </c>
      <c r="M9" s="5">
        <v>65</v>
      </c>
      <c r="N9" s="5">
        <v>117</v>
      </c>
      <c r="O9" s="19">
        <f t="shared" si="0"/>
        <v>2414</v>
      </c>
    </row>
    <row r="10" spans="1:15">
      <c r="A10" s="21" t="s">
        <v>19</v>
      </c>
      <c r="B10" s="20" t="s">
        <v>20</v>
      </c>
      <c r="C10" s="5">
        <v>70</v>
      </c>
      <c r="D10" s="5">
        <v>323</v>
      </c>
      <c r="E10" s="5">
        <v>201</v>
      </c>
      <c r="F10" s="5">
        <v>984</v>
      </c>
      <c r="G10" s="5">
        <v>1012</v>
      </c>
      <c r="H10" s="5">
        <v>351</v>
      </c>
      <c r="I10" s="5">
        <v>159</v>
      </c>
      <c r="J10" s="5">
        <v>1087</v>
      </c>
      <c r="K10" s="5">
        <v>98</v>
      </c>
      <c r="L10" s="5">
        <v>140</v>
      </c>
      <c r="M10" s="5">
        <v>70</v>
      </c>
      <c r="N10" s="5">
        <v>140</v>
      </c>
      <c r="O10" s="19">
        <f t="shared" si="0"/>
        <v>4635</v>
      </c>
    </row>
    <row r="11" spans="1:15">
      <c r="A11" s="21" t="s">
        <v>21</v>
      </c>
      <c r="B11" s="20" t="s">
        <v>22</v>
      </c>
      <c r="C11" s="5"/>
      <c r="D11" s="5">
        <v>95</v>
      </c>
      <c r="E11" s="5"/>
      <c r="F11" s="5"/>
      <c r="G11" s="5">
        <v>95</v>
      </c>
      <c r="H11" s="5">
        <v>95</v>
      </c>
      <c r="I11" s="5">
        <v>95</v>
      </c>
      <c r="J11" s="5"/>
      <c r="K11" s="5"/>
      <c r="L11" s="5"/>
      <c r="M11" s="5"/>
      <c r="N11" s="5">
        <v>900</v>
      </c>
      <c r="O11" s="14">
        <f t="shared" si="0"/>
        <v>1280</v>
      </c>
    </row>
    <row r="12" spans="1:15">
      <c r="A12" s="21" t="s">
        <v>23</v>
      </c>
      <c r="B12" s="20" t="s">
        <v>24</v>
      </c>
      <c r="C12" s="5">
        <v>180</v>
      </c>
      <c r="D12" s="5">
        <v>265</v>
      </c>
      <c r="E12" s="5">
        <v>180</v>
      </c>
      <c r="F12" s="5">
        <v>285</v>
      </c>
      <c r="G12" s="5">
        <v>200</v>
      </c>
      <c r="H12" s="5">
        <v>285</v>
      </c>
      <c r="I12" s="5">
        <v>200</v>
      </c>
      <c r="J12" s="5">
        <v>200</v>
      </c>
      <c r="K12" s="5">
        <v>200</v>
      </c>
      <c r="L12" s="5">
        <v>200</v>
      </c>
      <c r="M12" s="5">
        <v>200</v>
      </c>
      <c r="N12" s="5">
        <v>200</v>
      </c>
      <c r="O12" s="14">
        <f t="shared" si="0"/>
        <v>2595</v>
      </c>
    </row>
    <row r="13" spans="1:15">
      <c r="A13" s="21"/>
      <c r="B13" s="20" t="s">
        <v>256</v>
      </c>
      <c r="C13" s="5"/>
      <c r="D13" s="5"/>
      <c r="E13" s="5"/>
      <c r="F13" s="5"/>
      <c r="G13" s="5"/>
      <c r="H13" s="5"/>
      <c r="I13" s="5"/>
      <c r="J13" s="5"/>
      <c r="K13" s="5"/>
      <c r="L13" s="5">
        <v>1118.1300000000001</v>
      </c>
      <c r="M13" s="5">
        <v>33.619999999999997</v>
      </c>
      <c r="N13" s="5">
        <v>1359.34</v>
      </c>
      <c r="O13" s="14">
        <f t="shared" si="0"/>
        <v>2511.09</v>
      </c>
    </row>
    <row r="14" spans="1:15">
      <c r="C14" s="6"/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14">
        <f t="shared" si="0"/>
        <v>0</v>
      </c>
    </row>
    <row r="15" spans="1:15" ht="15.75" thickBot="1">
      <c r="B15" s="8" t="s">
        <v>25</v>
      </c>
      <c r="C15" s="22">
        <f>SUM(C6:C14)</f>
        <v>24166.010000000002</v>
      </c>
      <c r="D15" s="22">
        <f t="shared" ref="D15:N15" si="1">SUM(D6:D14)</f>
        <v>25333.300000000003</v>
      </c>
      <c r="E15" s="22">
        <f>SUM(E6:E14)</f>
        <v>21318.489999999998</v>
      </c>
      <c r="F15" s="22">
        <f t="shared" si="1"/>
        <v>16660.45</v>
      </c>
      <c r="G15" s="22">
        <f>SUM(G6:G14)</f>
        <v>24370.260000000002</v>
      </c>
      <c r="H15" s="22">
        <f t="shared" si="1"/>
        <v>25502.09</v>
      </c>
      <c r="I15" s="22">
        <f t="shared" si="1"/>
        <v>22880.15</v>
      </c>
      <c r="J15" s="22">
        <f t="shared" si="1"/>
        <v>29343.15</v>
      </c>
      <c r="K15" s="22">
        <f t="shared" si="1"/>
        <v>25909.57</v>
      </c>
      <c r="L15" s="22">
        <f t="shared" si="1"/>
        <v>24085.63</v>
      </c>
      <c r="M15" s="22">
        <f t="shared" si="1"/>
        <v>30889.62</v>
      </c>
      <c r="N15" s="22">
        <f t="shared" si="1"/>
        <v>36118.089999999997</v>
      </c>
      <c r="O15" s="22">
        <f>SUM(C15:N15)</f>
        <v>306576.81000000006</v>
      </c>
    </row>
    <row r="16" spans="1:15" ht="15.75" thickTop="1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4"/>
    </row>
    <row r="18" spans="1:15">
      <c r="C18" s="9"/>
      <c r="D18" s="9"/>
      <c r="E18" s="9"/>
      <c r="F18" s="9"/>
      <c r="G18" s="28"/>
      <c r="H18" s="28"/>
      <c r="I18" s="9"/>
      <c r="J18" s="9"/>
      <c r="K18" s="14"/>
      <c r="L18" s="9"/>
      <c r="M18" s="9"/>
      <c r="N18" s="9"/>
      <c r="O18" s="14"/>
    </row>
    <row r="19" spans="1:15">
      <c r="A19" s="11"/>
      <c r="B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5.75" thickBot="1">
      <c r="B20" s="13">
        <v>0</v>
      </c>
      <c r="C20" s="22">
        <f>+B19+C15-C17-C18</f>
        <v>24166.010000000002</v>
      </c>
      <c r="D20" s="22">
        <f t="shared" ref="D20:N20" si="2">+C20+D15-D17-D18</f>
        <v>49499.310000000005</v>
      </c>
      <c r="E20" s="22">
        <f t="shared" si="2"/>
        <v>70817.8</v>
      </c>
      <c r="F20" s="22">
        <f t="shared" si="2"/>
        <v>87478.25</v>
      </c>
      <c r="G20" s="22">
        <f t="shared" si="2"/>
        <v>111848.51000000001</v>
      </c>
      <c r="H20" s="22">
        <f t="shared" si="2"/>
        <v>137350.6</v>
      </c>
      <c r="I20" s="22">
        <f t="shared" si="2"/>
        <v>160230.75</v>
      </c>
      <c r="J20" s="22">
        <f t="shared" si="2"/>
        <v>189573.9</v>
      </c>
      <c r="K20" s="22">
        <f t="shared" si="2"/>
        <v>215483.47</v>
      </c>
      <c r="L20" s="22">
        <f t="shared" si="2"/>
        <v>239569.1</v>
      </c>
      <c r="M20" s="22">
        <f t="shared" si="2"/>
        <v>270458.72000000003</v>
      </c>
      <c r="N20" s="22">
        <f t="shared" si="2"/>
        <v>306576.81000000006</v>
      </c>
      <c r="O20" s="23">
        <f>+B20+N20</f>
        <v>306576.81000000006</v>
      </c>
    </row>
    <row r="21" spans="1:15" ht="15.75" thickTop="1"/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6"/>
  <sheetViews>
    <sheetView topLeftCell="A2" workbookViewId="0">
      <selection activeCell="L96" sqref="L96"/>
    </sheetView>
  </sheetViews>
  <sheetFormatPr baseColWidth="10" defaultRowHeight="11.25"/>
  <cols>
    <col min="1" max="3" width="11.42578125" style="24"/>
    <col min="4" max="4" width="5.28515625" style="24" bestFit="1" customWidth="1"/>
    <col min="5" max="5" width="5" style="24" bestFit="1" customWidth="1"/>
    <col min="6" max="6" width="10.42578125" style="24" bestFit="1" customWidth="1"/>
    <col min="7" max="7" width="7.140625" style="24" bestFit="1" customWidth="1"/>
    <col min="8" max="8" width="28.7109375" style="24" bestFit="1" customWidth="1"/>
    <col min="9" max="11" width="11.42578125" style="26"/>
    <col min="12" max="16384" width="11.42578125" style="24"/>
  </cols>
  <sheetData>
    <row r="1" spans="1:11">
      <c r="A1" s="24" t="s">
        <v>28</v>
      </c>
    </row>
    <row r="3" spans="1:11">
      <c r="H3" s="24" t="s">
        <v>29</v>
      </c>
      <c r="K3" s="26">
        <v>0</v>
      </c>
    </row>
    <row r="4" spans="1:11">
      <c r="A4" s="24" t="s">
        <v>30</v>
      </c>
      <c r="B4" s="25">
        <v>42030</v>
      </c>
      <c r="C4" s="24" t="s">
        <v>31</v>
      </c>
      <c r="D4" s="24">
        <v>23485</v>
      </c>
      <c r="E4" s="24" t="s">
        <v>32</v>
      </c>
      <c r="F4" s="24" t="s">
        <v>33</v>
      </c>
      <c r="G4" s="24" t="s">
        <v>34</v>
      </c>
      <c r="H4" s="24" t="s">
        <v>35</v>
      </c>
      <c r="I4" s="26">
        <v>13045.03</v>
      </c>
      <c r="K4" s="26">
        <f>+K3+I4-J4</f>
        <v>13045.03</v>
      </c>
    </row>
    <row r="5" spans="1:11">
      <c r="A5" s="24" t="s">
        <v>36</v>
      </c>
      <c r="B5" s="25">
        <v>42035</v>
      </c>
      <c r="C5" s="24" t="s">
        <v>37</v>
      </c>
      <c r="D5" s="24">
        <v>23506</v>
      </c>
      <c r="E5" s="24" t="s">
        <v>32</v>
      </c>
      <c r="F5" s="24" t="s">
        <v>33</v>
      </c>
      <c r="G5" s="24" t="s">
        <v>34</v>
      </c>
      <c r="H5" s="24" t="s">
        <v>38</v>
      </c>
      <c r="I5" s="26">
        <v>876.81</v>
      </c>
      <c r="K5" s="26">
        <f t="shared" ref="K5:K68" si="0">+K4+I5-J5</f>
        <v>13921.84</v>
      </c>
    </row>
    <row r="6" spans="1:11">
      <c r="A6" s="24" t="s">
        <v>39</v>
      </c>
      <c r="B6" s="25">
        <v>42035</v>
      </c>
      <c r="C6" s="24" t="s">
        <v>40</v>
      </c>
      <c r="D6" s="24">
        <v>23507</v>
      </c>
      <c r="E6" s="24" t="s">
        <v>32</v>
      </c>
      <c r="F6" s="24" t="s">
        <v>33</v>
      </c>
      <c r="G6" s="24" t="s">
        <v>34</v>
      </c>
      <c r="H6" s="24" t="s">
        <v>41</v>
      </c>
      <c r="I6" s="26">
        <v>8677.18</v>
      </c>
      <c r="K6" s="26">
        <f t="shared" si="0"/>
        <v>22599.02</v>
      </c>
    </row>
    <row r="7" spans="1:11">
      <c r="A7" s="24" t="s">
        <v>42</v>
      </c>
      <c r="B7" s="25">
        <v>42035</v>
      </c>
      <c r="C7" s="24" t="s">
        <v>43</v>
      </c>
      <c r="D7" s="24">
        <v>23508</v>
      </c>
      <c r="E7" s="24" t="s">
        <v>32</v>
      </c>
      <c r="F7" s="24" t="s">
        <v>33</v>
      </c>
      <c r="G7" s="24" t="s">
        <v>34</v>
      </c>
      <c r="H7" s="24" t="s">
        <v>44</v>
      </c>
      <c r="I7" s="26">
        <v>180</v>
      </c>
      <c r="K7" s="26">
        <f t="shared" si="0"/>
        <v>22779.02</v>
      </c>
    </row>
    <row r="8" spans="1:11">
      <c r="A8" s="24" t="s">
        <v>45</v>
      </c>
      <c r="B8" s="25">
        <v>42035</v>
      </c>
      <c r="C8" s="24" t="s">
        <v>46</v>
      </c>
      <c r="D8" s="24">
        <v>23509</v>
      </c>
      <c r="E8" s="24" t="s">
        <v>32</v>
      </c>
      <c r="F8" s="24" t="s">
        <v>33</v>
      </c>
      <c r="G8" s="24" t="s">
        <v>34</v>
      </c>
      <c r="H8" s="24" t="s">
        <v>47</v>
      </c>
      <c r="I8" s="26">
        <v>70</v>
      </c>
      <c r="K8" s="26">
        <f t="shared" si="0"/>
        <v>22849.02</v>
      </c>
    </row>
    <row r="9" spans="1:11">
      <c r="A9" s="24" t="s">
        <v>48</v>
      </c>
      <c r="B9" s="25">
        <v>42035</v>
      </c>
      <c r="C9" s="24" t="s">
        <v>49</v>
      </c>
      <c r="D9" s="24">
        <v>23512</v>
      </c>
      <c r="E9" s="24" t="s">
        <v>32</v>
      </c>
      <c r="F9" s="24" t="s">
        <v>33</v>
      </c>
      <c r="G9" s="24" t="s">
        <v>34</v>
      </c>
      <c r="H9" s="24" t="s">
        <v>50</v>
      </c>
      <c r="I9" s="26">
        <v>240</v>
      </c>
      <c r="K9" s="26">
        <f t="shared" si="0"/>
        <v>23089.02</v>
      </c>
    </row>
    <row r="10" spans="1:11">
      <c r="A10" s="24" t="s">
        <v>51</v>
      </c>
      <c r="B10" s="25">
        <v>42035</v>
      </c>
      <c r="C10" s="24" t="s">
        <v>52</v>
      </c>
      <c r="D10" s="24">
        <v>23515</v>
      </c>
      <c r="E10" s="24" t="s">
        <v>32</v>
      </c>
      <c r="F10" s="24" t="s">
        <v>33</v>
      </c>
      <c r="G10" s="24" t="s">
        <v>34</v>
      </c>
      <c r="H10" s="24" t="s">
        <v>53</v>
      </c>
      <c r="I10" s="26">
        <v>1076.99</v>
      </c>
      <c r="K10" s="26">
        <f t="shared" si="0"/>
        <v>24166.010000000002</v>
      </c>
    </row>
    <row r="11" spans="1:11">
      <c r="A11" s="24" t="s">
        <v>54</v>
      </c>
      <c r="B11" s="25">
        <v>42058</v>
      </c>
      <c r="C11" s="24" t="s">
        <v>31</v>
      </c>
      <c r="D11" s="24">
        <v>23591</v>
      </c>
      <c r="E11" s="24" t="s">
        <v>32</v>
      </c>
      <c r="F11" s="24" t="s">
        <v>33</v>
      </c>
      <c r="G11" s="24" t="s">
        <v>34</v>
      </c>
      <c r="H11" s="24" t="s">
        <v>55</v>
      </c>
      <c r="I11" s="26">
        <v>14752.92</v>
      </c>
      <c r="K11" s="26">
        <f t="shared" si="0"/>
        <v>38918.93</v>
      </c>
    </row>
    <row r="12" spans="1:11">
      <c r="A12" s="24" t="s">
        <v>56</v>
      </c>
      <c r="B12" s="25">
        <v>42062</v>
      </c>
      <c r="C12" s="24" t="s">
        <v>31</v>
      </c>
      <c r="D12" s="24">
        <v>23696</v>
      </c>
      <c r="E12" s="24" t="s">
        <v>32</v>
      </c>
      <c r="F12" s="24" t="s">
        <v>33</v>
      </c>
      <c r="G12" s="24" t="s">
        <v>34</v>
      </c>
      <c r="H12" s="24" t="s">
        <v>57</v>
      </c>
      <c r="I12" s="26">
        <v>3362.8</v>
      </c>
      <c r="K12" s="26">
        <f t="shared" si="0"/>
        <v>42281.73</v>
      </c>
    </row>
    <row r="13" spans="1:11">
      <c r="A13" s="24" t="s">
        <v>58</v>
      </c>
      <c r="B13" s="25">
        <v>42063</v>
      </c>
      <c r="C13" s="24" t="s">
        <v>40</v>
      </c>
      <c r="D13" s="24">
        <v>23700</v>
      </c>
      <c r="E13" s="24" t="s">
        <v>32</v>
      </c>
      <c r="F13" s="24" t="s">
        <v>33</v>
      </c>
      <c r="G13" s="24" t="s">
        <v>34</v>
      </c>
      <c r="H13" s="24" t="s">
        <v>59</v>
      </c>
      <c r="I13" s="26">
        <v>4701.24</v>
      </c>
      <c r="K13" s="26">
        <f t="shared" si="0"/>
        <v>46982.97</v>
      </c>
    </row>
    <row r="14" spans="1:11">
      <c r="A14" s="24" t="s">
        <v>60</v>
      </c>
      <c r="B14" s="25">
        <v>42063</v>
      </c>
      <c r="C14" s="24" t="s">
        <v>43</v>
      </c>
      <c r="D14" s="24">
        <v>23701</v>
      </c>
      <c r="E14" s="24" t="s">
        <v>32</v>
      </c>
      <c r="F14" s="24" t="s">
        <v>33</v>
      </c>
      <c r="G14" s="24" t="s">
        <v>34</v>
      </c>
      <c r="H14" s="24" t="s">
        <v>61</v>
      </c>
      <c r="I14" s="26">
        <v>265</v>
      </c>
      <c r="K14" s="26">
        <f t="shared" si="0"/>
        <v>47247.97</v>
      </c>
    </row>
    <row r="15" spans="1:11">
      <c r="A15" s="24" t="s">
        <v>62</v>
      </c>
      <c r="B15" s="25">
        <v>42063</v>
      </c>
      <c r="C15" s="24" t="s">
        <v>46</v>
      </c>
      <c r="D15" s="24">
        <v>23702</v>
      </c>
      <c r="E15" s="24" t="s">
        <v>32</v>
      </c>
      <c r="F15" s="24" t="s">
        <v>33</v>
      </c>
      <c r="G15" s="24" t="s">
        <v>34</v>
      </c>
      <c r="H15" s="24" t="s">
        <v>63</v>
      </c>
      <c r="I15" s="26">
        <v>225</v>
      </c>
      <c r="K15" s="26">
        <f t="shared" si="0"/>
        <v>47472.97</v>
      </c>
    </row>
    <row r="16" spans="1:11">
      <c r="A16" s="24" t="s">
        <v>64</v>
      </c>
      <c r="B16" s="25">
        <v>42063</v>
      </c>
      <c r="C16" s="24" t="s">
        <v>49</v>
      </c>
      <c r="D16" s="24">
        <v>23703</v>
      </c>
      <c r="E16" s="24" t="s">
        <v>32</v>
      </c>
      <c r="F16" s="24" t="s">
        <v>33</v>
      </c>
      <c r="G16" s="24" t="s">
        <v>34</v>
      </c>
      <c r="H16" s="24" t="s">
        <v>65</v>
      </c>
      <c r="I16" s="26">
        <v>200</v>
      </c>
      <c r="K16" s="26">
        <f t="shared" si="0"/>
        <v>47672.97</v>
      </c>
    </row>
    <row r="17" spans="1:11">
      <c r="A17" s="24" t="s">
        <v>66</v>
      </c>
      <c r="B17" s="25">
        <v>42063</v>
      </c>
      <c r="C17" s="24" t="s">
        <v>52</v>
      </c>
      <c r="D17" s="24">
        <v>23756</v>
      </c>
      <c r="E17" s="24" t="s">
        <v>32</v>
      </c>
      <c r="F17" s="24" t="s">
        <v>33</v>
      </c>
      <c r="G17" s="24" t="s">
        <v>34</v>
      </c>
      <c r="H17" s="24" t="s">
        <v>67</v>
      </c>
      <c r="I17" s="26">
        <v>1402.77</v>
      </c>
      <c r="K17" s="26">
        <f t="shared" si="0"/>
        <v>49075.74</v>
      </c>
    </row>
    <row r="18" spans="1:11">
      <c r="A18" s="24" t="s">
        <v>68</v>
      </c>
      <c r="B18" s="25">
        <v>42063</v>
      </c>
      <c r="C18" s="24" t="s">
        <v>69</v>
      </c>
      <c r="D18" s="24">
        <v>23757</v>
      </c>
      <c r="E18" s="24" t="s">
        <v>32</v>
      </c>
      <c r="F18" s="24" t="s">
        <v>33</v>
      </c>
      <c r="G18" s="24" t="s">
        <v>34</v>
      </c>
      <c r="H18" s="24" t="s">
        <v>70</v>
      </c>
      <c r="I18" s="26">
        <v>95</v>
      </c>
      <c r="K18" s="26">
        <f t="shared" si="0"/>
        <v>49170.74</v>
      </c>
    </row>
    <row r="19" spans="1:11">
      <c r="A19" s="24" t="s">
        <v>71</v>
      </c>
      <c r="B19" s="25">
        <v>42063</v>
      </c>
      <c r="C19" s="24" t="s">
        <v>49</v>
      </c>
      <c r="D19" s="24">
        <v>23758</v>
      </c>
      <c r="E19" s="24" t="s">
        <v>32</v>
      </c>
      <c r="F19" s="24" t="s">
        <v>33</v>
      </c>
      <c r="G19" s="24" t="s">
        <v>34</v>
      </c>
      <c r="H19" s="24" t="s">
        <v>72</v>
      </c>
      <c r="I19" s="26">
        <v>39</v>
      </c>
      <c r="K19" s="26">
        <f t="shared" si="0"/>
        <v>49209.74</v>
      </c>
    </row>
    <row r="20" spans="1:11">
      <c r="A20" s="24" t="s">
        <v>73</v>
      </c>
      <c r="B20" s="25">
        <v>42063</v>
      </c>
      <c r="C20" s="24" t="s">
        <v>40</v>
      </c>
      <c r="D20" s="24">
        <v>23761</v>
      </c>
      <c r="E20" s="24" t="s">
        <v>32</v>
      </c>
      <c r="F20" s="24" t="s">
        <v>33</v>
      </c>
      <c r="G20" s="24" t="s">
        <v>34</v>
      </c>
      <c r="H20" s="24" t="s">
        <v>74</v>
      </c>
      <c r="I20" s="26">
        <v>191.57</v>
      </c>
      <c r="K20" s="26">
        <f t="shared" si="0"/>
        <v>49401.31</v>
      </c>
    </row>
    <row r="21" spans="1:11">
      <c r="A21" s="24" t="s">
        <v>75</v>
      </c>
      <c r="B21" s="25">
        <v>42063</v>
      </c>
      <c r="C21" s="24" t="s">
        <v>46</v>
      </c>
      <c r="D21" s="24">
        <v>23762</v>
      </c>
      <c r="E21" s="24" t="s">
        <v>32</v>
      </c>
      <c r="F21" s="24" t="s">
        <v>33</v>
      </c>
      <c r="G21" s="24" t="s">
        <v>34</v>
      </c>
      <c r="H21" s="24" t="s">
        <v>63</v>
      </c>
      <c r="I21" s="26">
        <v>98</v>
      </c>
      <c r="K21" s="26">
        <f t="shared" si="0"/>
        <v>49499.31</v>
      </c>
    </row>
    <row r="22" spans="1:11">
      <c r="A22" s="24" t="s">
        <v>76</v>
      </c>
      <c r="B22" s="25">
        <v>42063</v>
      </c>
      <c r="C22" s="24" t="s">
        <v>31</v>
      </c>
      <c r="D22" s="24">
        <v>23790</v>
      </c>
      <c r="E22" s="24" t="s">
        <v>32</v>
      </c>
      <c r="F22" s="24" t="s">
        <v>33</v>
      </c>
      <c r="G22" s="24" t="s">
        <v>77</v>
      </c>
      <c r="H22" s="24" t="s">
        <v>78</v>
      </c>
      <c r="I22" s="26">
        <v>1785</v>
      </c>
      <c r="K22" s="26">
        <f t="shared" si="0"/>
        <v>51284.31</v>
      </c>
    </row>
    <row r="23" spans="1:11">
      <c r="A23" s="24" t="s">
        <v>79</v>
      </c>
      <c r="B23" s="25">
        <v>42063</v>
      </c>
      <c r="C23" s="24" t="s">
        <v>80</v>
      </c>
      <c r="D23" s="24">
        <v>24782</v>
      </c>
      <c r="E23" s="24" t="s">
        <v>32</v>
      </c>
      <c r="F23" s="24" t="s">
        <v>33</v>
      </c>
      <c r="G23" s="24" t="s">
        <v>77</v>
      </c>
      <c r="H23" s="24" t="s">
        <v>81</v>
      </c>
      <c r="J23" s="26">
        <v>1785</v>
      </c>
      <c r="K23" s="26">
        <f t="shared" si="0"/>
        <v>49499.31</v>
      </c>
    </row>
    <row r="24" spans="1:11">
      <c r="A24" s="24" t="s">
        <v>82</v>
      </c>
      <c r="B24" s="25">
        <v>42094</v>
      </c>
      <c r="C24" s="24" t="s">
        <v>31</v>
      </c>
      <c r="D24" s="24">
        <v>24156</v>
      </c>
      <c r="E24" s="24" t="s">
        <v>32</v>
      </c>
      <c r="F24" s="24" t="s">
        <v>33</v>
      </c>
      <c r="G24" s="24" t="s">
        <v>34</v>
      </c>
      <c r="H24" s="24" t="s">
        <v>83</v>
      </c>
      <c r="I24" s="26">
        <v>12995.54</v>
      </c>
      <c r="K24" s="26">
        <f t="shared" si="0"/>
        <v>62494.85</v>
      </c>
    </row>
    <row r="25" spans="1:11">
      <c r="A25" s="24" t="s">
        <v>84</v>
      </c>
      <c r="B25" s="25">
        <v>42094</v>
      </c>
      <c r="C25" s="24" t="s">
        <v>52</v>
      </c>
      <c r="D25" s="24">
        <v>24160</v>
      </c>
      <c r="E25" s="24" t="s">
        <v>32</v>
      </c>
      <c r="F25" s="24" t="s">
        <v>33</v>
      </c>
      <c r="G25" s="24" t="s">
        <v>34</v>
      </c>
      <c r="H25" s="24" t="s">
        <v>85</v>
      </c>
      <c r="I25" s="26">
        <v>949.37</v>
      </c>
      <c r="K25" s="26">
        <f t="shared" si="0"/>
        <v>63444.22</v>
      </c>
    </row>
    <row r="26" spans="1:11">
      <c r="A26" s="24" t="s">
        <v>86</v>
      </c>
      <c r="B26" s="25">
        <v>42094</v>
      </c>
      <c r="C26" s="24" t="s">
        <v>40</v>
      </c>
      <c r="D26" s="24">
        <v>24161</v>
      </c>
      <c r="E26" s="24" t="s">
        <v>32</v>
      </c>
      <c r="F26" s="24" t="s">
        <v>33</v>
      </c>
      <c r="G26" s="24" t="s">
        <v>34</v>
      </c>
      <c r="H26" s="24" t="s">
        <v>87</v>
      </c>
      <c r="I26" s="26">
        <v>6914.55</v>
      </c>
      <c r="K26" s="26">
        <f t="shared" si="0"/>
        <v>70358.77</v>
      </c>
    </row>
    <row r="27" spans="1:11">
      <c r="A27" s="24" t="s">
        <v>88</v>
      </c>
      <c r="B27" s="25">
        <v>42094</v>
      </c>
      <c r="C27" s="24" t="s">
        <v>43</v>
      </c>
      <c r="D27" s="24">
        <v>24162</v>
      </c>
      <c r="E27" s="24" t="s">
        <v>32</v>
      </c>
      <c r="F27" s="24" t="s">
        <v>33</v>
      </c>
      <c r="G27" s="24" t="s">
        <v>34</v>
      </c>
      <c r="H27" s="24" t="s">
        <v>89</v>
      </c>
      <c r="I27" s="26">
        <v>180</v>
      </c>
      <c r="K27" s="26">
        <f t="shared" si="0"/>
        <v>70538.77</v>
      </c>
    </row>
    <row r="28" spans="1:11">
      <c r="A28" s="24" t="s">
        <v>90</v>
      </c>
      <c r="B28" s="25">
        <v>42094</v>
      </c>
      <c r="C28" s="24" t="s">
        <v>46</v>
      </c>
      <c r="D28" s="24">
        <v>24163</v>
      </c>
      <c r="E28" s="24" t="s">
        <v>32</v>
      </c>
      <c r="F28" s="24" t="s">
        <v>33</v>
      </c>
      <c r="G28" s="24" t="s">
        <v>34</v>
      </c>
      <c r="H28" s="24" t="s">
        <v>91</v>
      </c>
      <c r="I28" s="26">
        <v>201</v>
      </c>
      <c r="K28" s="26">
        <f t="shared" si="0"/>
        <v>70739.77</v>
      </c>
    </row>
    <row r="29" spans="1:11">
      <c r="A29" s="24" t="s">
        <v>92</v>
      </c>
      <c r="B29" s="25">
        <v>42094</v>
      </c>
      <c r="C29" s="24" t="s">
        <v>49</v>
      </c>
      <c r="D29" s="24">
        <v>24166</v>
      </c>
      <c r="E29" s="24" t="s">
        <v>32</v>
      </c>
      <c r="F29" s="24" t="s">
        <v>33</v>
      </c>
      <c r="G29" s="24" t="s">
        <v>34</v>
      </c>
      <c r="H29" s="24" t="s">
        <v>93</v>
      </c>
      <c r="I29" s="26">
        <v>78</v>
      </c>
      <c r="K29" s="26">
        <f t="shared" si="0"/>
        <v>70817.77</v>
      </c>
    </row>
    <row r="30" spans="1:11">
      <c r="A30" s="24" t="s">
        <v>58</v>
      </c>
      <c r="B30" s="25">
        <v>42124</v>
      </c>
      <c r="C30" s="24" t="s">
        <v>94</v>
      </c>
      <c r="D30" s="24">
        <v>24467</v>
      </c>
      <c r="E30" s="24" t="s">
        <v>32</v>
      </c>
      <c r="F30" s="24" t="s">
        <v>33</v>
      </c>
      <c r="G30" s="24" t="s">
        <v>77</v>
      </c>
      <c r="H30" s="24" t="s">
        <v>95</v>
      </c>
      <c r="I30" s="26">
        <v>10864.99</v>
      </c>
      <c r="K30" s="26">
        <f t="shared" si="0"/>
        <v>81682.760000000009</v>
      </c>
    </row>
    <row r="31" spans="1:11">
      <c r="A31" s="24" t="s">
        <v>60</v>
      </c>
      <c r="B31" s="25">
        <v>42124</v>
      </c>
      <c r="C31" s="24" t="s">
        <v>94</v>
      </c>
      <c r="D31" s="24">
        <v>24468</v>
      </c>
      <c r="E31" s="24" t="s">
        <v>32</v>
      </c>
      <c r="F31" s="24" t="s">
        <v>33</v>
      </c>
      <c r="G31" s="24" t="s">
        <v>77</v>
      </c>
      <c r="H31" s="24" t="s">
        <v>96</v>
      </c>
      <c r="I31" s="26">
        <v>26</v>
      </c>
      <c r="K31" s="26">
        <f t="shared" si="0"/>
        <v>81708.760000000009</v>
      </c>
    </row>
    <row r="32" spans="1:11">
      <c r="A32" s="24" t="s">
        <v>62</v>
      </c>
      <c r="B32" s="25">
        <v>42124</v>
      </c>
      <c r="C32" s="24" t="s">
        <v>94</v>
      </c>
      <c r="D32" s="24">
        <v>24469</v>
      </c>
      <c r="E32" s="24" t="s">
        <v>32</v>
      </c>
      <c r="F32" s="24" t="s">
        <v>33</v>
      </c>
      <c r="G32" s="24" t="s">
        <v>77</v>
      </c>
      <c r="H32" s="24" t="s">
        <v>97</v>
      </c>
      <c r="I32" s="26">
        <v>984</v>
      </c>
      <c r="K32" s="26">
        <f t="shared" si="0"/>
        <v>82692.760000000009</v>
      </c>
    </row>
    <row r="33" spans="1:11">
      <c r="A33" s="24" t="s">
        <v>64</v>
      </c>
      <c r="B33" s="25">
        <v>42124</v>
      </c>
      <c r="C33" s="24" t="s">
        <v>94</v>
      </c>
      <c r="D33" s="24">
        <v>24470</v>
      </c>
      <c r="E33" s="24" t="s">
        <v>32</v>
      </c>
      <c r="F33" s="24" t="s">
        <v>33</v>
      </c>
      <c r="G33" s="24" t="s">
        <v>77</v>
      </c>
      <c r="H33" s="24" t="s">
        <v>98</v>
      </c>
      <c r="I33" s="26">
        <v>3555.7</v>
      </c>
      <c r="K33" s="26">
        <f t="shared" si="0"/>
        <v>86248.46</v>
      </c>
    </row>
    <row r="34" spans="1:11">
      <c r="A34" s="24" t="s">
        <v>99</v>
      </c>
      <c r="B34" s="25">
        <v>42124</v>
      </c>
      <c r="C34" s="24" t="s">
        <v>94</v>
      </c>
      <c r="D34" s="24">
        <v>24471</v>
      </c>
      <c r="E34" s="24" t="s">
        <v>32</v>
      </c>
      <c r="F34" s="24" t="s">
        <v>33</v>
      </c>
      <c r="G34" s="24" t="s">
        <v>77</v>
      </c>
      <c r="H34" s="24" t="s">
        <v>100</v>
      </c>
      <c r="I34" s="26">
        <v>285</v>
      </c>
      <c r="K34" s="26">
        <f t="shared" si="0"/>
        <v>86533.46</v>
      </c>
    </row>
    <row r="35" spans="1:11">
      <c r="A35" s="24" t="s">
        <v>101</v>
      </c>
      <c r="B35" s="25">
        <v>42124</v>
      </c>
      <c r="C35" s="24" t="s">
        <v>52</v>
      </c>
      <c r="D35" s="24">
        <v>24671</v>
      </c>
      <c r="E35" s="24" t="s">
        <v>32</v>
      </c>
      <c r="F35" s="24" t="s">
        <v>33</v>
      </c>
      <c r="G35" s="24" t="s">
        <v>77</v>
      </c>
      <c r="H35" s="24" t="s">
        <v>102</v>
      </c>
      <c r="I35" s="26">
        <v>944.77</v>
      </c>
      <c r="K35" s="26">
        <f t="shared" si="0"/>
        <v>87478.23000000001</v>
      </c>
    </row>
    <row r="36" spans="1:11">
      <c r="A36" s="24" t="s">
        <v>103</v>
      </c>
      <c r="B36" s="25">
        <v>42137</v>
      </c>
      <c r="C36" s="24" t="s">
        <v>104</v>
      </c>
      <c r="D36" s="24">
        <v>24533</v>
      </c>
      <c r="E36" s="24" t="s">
        <v>32</v>
      </c>
      <c r="F36" s="24" t="s">
        <v>33</v>
      </c>
      <c r="G36" s="24" t="s">
        <v>105</v>
      </c>
      <c r="H36" s="24" t="s">
        <v>106</v>
      </c>
      <c r="I36" s="26">
        <v>1605</v>
      </c>
      <c r="K36" s="26">
        <f t="shared" si="0"/>
        <v>89083.23000000001</v>
      </c>
    </row>
    <row r="37" spans="1:11">
      <c r="A37" s="24" t="s">
        <v>107</v>
      </c>
      <c r="B37" s="25">
        <v>42137</v>
      </c>
      <c r="C37" s="24" t="s">
        <v>104</v>
      </c>
      <c r="D37" s="24">
        <v>24534</v>
      </c>
      <c r="E37" s="24" t="s">
        <v>32</v>
      </c>
      <c r="F37" s="24" t="s">
        <v>33</v>
      </c>
      <c r="G37" s="24" t="s">
        <v>105</v>
      </c>
      <c r="H37" s="24" t="s">
        <v>108</v>
      </c>
      <c r="I37" s="26">
        <v>400.04</v>
      </c>
      <c r="K37" s="26">
        <f t="shared" si="0"/>
        <v>89483.27</v>
      </c>
    </row>
    <row r="38" spans="1:11">
      <c r="A38" s="24" t="s">
        <v>109</v>
      </c>
      <c r="B38" s="25">
        <v>42137</v>
      </c>
      <c r="C38" s="24" t="s">
        <v>104</v>
      </c>
      <c r="D38" s="24">
        <v>24536</v>
      </c>
      <c r="E38" s="24" t="s">
        <v>32</v>
      </c>
      <c r="F38" s="24" t="s">
        <v>33</v>
      </c>
      <c r="G38" s="24" t="s">
        <v>105</v>
      </c>
      <c r="H38" s="24" t="s">
        <v>106</v>
      </c>
      <c r="I38" s="26">
        <v>127.71</v>
      </c>
      <c r="K38" s="26">
        <f t="shared" si="0"/>
        <v>89610.98000000001</v>
      </c>
    </row>
    <row r="39" spans="1:11">
      <c r="A39" s="24" t="s">
        <v>110</v>
      </c>
      <c r="B39" s="25">
        <v>42137</v>
      </c>
      <c r="C39" s="24" t="s">
        <v>104</v>
      </c>
      <c r="D39" s="24">
        <v>24537</v>
      </c>
      <c r="E39" s="24" t="s">
        <v>32</v>
      </c>
      <c r="F39" s="24" t="s">
        <v>33</v>
      </c>
      <c r="G39" s="24" t="s">
        <v>105</v>
      </c>
      <c r="H39" s="24" t="s">
        <v>108</v>
      </c>
      <c r="I39" s="26">
        <v>301.76</v>
      </c>
      <c r="K39" s="26">
        <f t="shared" si="0"/>
        <v>89912.74</v>
      </c>
    </row>
    <row r="40" spans="1:11">
      <c r="A40" s="24" t="s">
        <v>111</v>
      </c>
      <c r="B40" s="25">
        <v>42137</v>
      </c>
      <c r="C40" s="24" t="s">
        <v>104</v>
      </c>
      <c r="D40" s="24">
        <v>24538</v>
      </c>
      <c r="E40" s="24" t="s">
        <v>32</v>
      </c>
      <c r="F40" s="24" t="s">
        <v>33</v>
      </c>
      <c r="G40" s="24" t="s">
        <v>105</v>
      </c>
      <c r="H40" s="24" t="s">
        <v>108</v>
      </c>
      <c r="I40" s="26">
        <v>102.15</v>
      </c>
      <c r="K40" s="26">
        <f t="shared" si="0"/>
        <v>90014.89</v>
      </c>
    </row>
    <row r="41" spans="1:11">
      <c r="A41" s="24" t="s">
        <v>112</v>
      </c>
      <c r="B41" s="25">
        <v>42154</v>
      </c>
      <c r="C41" s="24" t="s">
        <v>113</v>
      </c>
      <c r="D41" s="24">
        <v>24702</v>
      </c>
      <c r="E41" s="24" t="s">
        <v>32</v>
      </c>
      <c r="F41" s="24" t="s">
        <v>33</v>
      </c>
      <c r="G41" s="24" t="s">
        <v>77</v>
      </c>
      <c r="H41" s="24" t="s">
        <v>114</v>
      </c>
      <c r="I41" s="26">
        <v>8914.2800000000007</v>
      </c>
      <c r="K41" s="26">
        <f t="shared" si="0"/>
        <v>98929.17</v>
      </c>
    </row>
    <row r="42" spans="1:11">
      <c r="A42" s="24" t="s">
        <v>115</v>
      </c>
      <c r="B42" s="25">
        <v>42154</v>
      </c>
      <c r="C42" s="24" t="s">
        <v>113</v>
      </c>
      <c r="D42" s="24">
        <v>24703</v>
      </c>
      <c r="E42" s="24" t="s">
        <v>32</v>
      </c>
      <c r="F42" s="24" t="s">
        <v>33</v>
      </c>
      <c r="G42" s="24" t="s">
        <v>77</v>
      </c>
      <c r="H42" s="24" t="s">
        <v>116</v>
      </c>
      <c r="I42" s="26">
        <v>11117.43</v>
      </c>
      <c r="K42" s="26">
        <f t="shared" si="0"/>
        <v>110046.6</v>
      </c>
    </row>
    <row r="43" spans="1:11">
      <c r="A43" s="24" t="s">
        <v>117</v>
      </c>
      <c r="B43" s="25">
        <v>42154</v>
      </c>
      <c r="C43" s="24" t="s">
        <v>113</v>
      </c>
      <c r="D43" s="24">
        <v>24704</v>
      </c>
      <c r="E43" s="24" t="s">
        <v>32</v>
      </c>
      <c r="F43" s="24" t="s">
        <v>33</v>
      </c>
      <c r="G43" s="24" t="s">
        <v>77</v>
      </c>
      <c r="H43" s="24" t="s">
        <v>118</v>
      </c>
      <c r="I43" s="26">
        <v>1012</v>
      </c>
      <c r="K43" s="26">
        <f t="shared" si="0"/>
        <v>111058.6</v>
      </c>
    </row>
    <row r="44" spans="1:11">
      <c r="A44" s="24" t="s">
        <v>119</v>
      </c>
      <c r="B44" s="25">
        <v>42154</v>
      </c>
      <c r="C44" s="24" t="s">
        <v>104</v>
      </c>
      <c r="D44" s="24">
        <v>24706</v>
      </c>
      <c r="E44" s="24" t="s">
        <v>32</v>
      </c>
      <c r="F44" s="24" t="s">
        <v>33</v>
      </c>
      <c r="G44" s="24" t="s">
        <v>77</v>
      </c>
      <c r="H44" s="24" t="s">
        <v>120</v>
      </c>
      <c r="I44" s="26">
        <v>200</v>
      </c>
      <c r="K44" s="26">
        <f t="shared" si="0"/>
        <v>111258.6</v>
      </c>
    </row>
    <row r="45" spans="1:11">
      <c r="A45" s="24" t="s">
        <v>82</v>
      </c>
      <c r="B45" s="25">
        <v>42154</v>
      </c>
      <c r="C45" s="24" t="s">
        <v>104</v>
      </c>
      <c r="D45" s="24">
        <v>24707</v>
      </c>
      <c r="E45" s="24" t="s">
        <v>32</v>
      </c>
      <c r="F45" s="24" t="s">
        <v>33</v>
      </c>
      <c r="G45" s="24" t="s">
        <v>77</v>
      </c>
      <c r="H45" s="24" t="s">
        <v>121</v>
      </c>
      <c r="I45" s="26">
        <v>95</v>
      </c>
      <c r="K45" s="26">
        <f t="shared" si="0"/>
        <v>111353.60000000001</v>
      </c>
    </row>
    <row r="46" spans="1:11">
      <c r="A46" s="24" t="s">
        <v>122</v>
      </c>
      <c r="B46" s="25">
        <v>42154</v>
      </c>
      <c r="C46" s="24" t="s">
        <v>113</v>
      </c>
      <c r="D46" s="24">
        <v>24708</v>
      </c>
      <c r="E46" s="24" t="s">
        <v>32</v>
      </c>
      <c r="F46" s="24" t="s">
        <v>33</v>
      </c>
      <c r="G46" s="24" t="s">
        <v>77</v>
      </c>
      <c r="H46" s="24" t="s">
        <v>123</v>
      </c>
      <c r="I46" s="26">
        <v>139</v>
      </c>
      <c r="K46" s="26">
        <f t="shared" si="0"/>
        <v>111492.6</v>
      </c>
    </row>
    <row r="47" spans="1:11">
      <c r="A47" s="24" t="s">
        <v>90</v>
      </c>
      <c r="B47" s="25">
        <v>42155</v>
      </c>
      <c r="C47" s="24" t="s">
        <v>124</v>
      </c>
      <c r="D47" s="24">
        <v>24780</v>
      </c>
      <c r="E47" s="24" t="s">
        <v>32</v>
      </c>
      <c r="F47" s="24" t="s">
        <v>33</v>
      </c>
      <c r="G47" s="24" t="s">
        <v>77</v>
      </c>
      <c r="H47" s="24" t="s">
        <v>125</v>
      </c>
      <c r="I47" s="26">
        <v>355.89</v>
      </c>
      <c r="K47" s="26">
        <f t="shared" si="0"/>
        <v>111848.49</v>
      </c>
    </row>
    <row r="48" spans="1:11">
      <c r="A48" s="24" t="s">
        <v>126</v>
      </c>
      <c r="B48" s="25">
        <v>42185</v>
      </c>
      <c r="C48" s="24" t="s">
        <v>113</v>
      </c>
      <c r="D48" s="24">
        <v>24887</v>
      </c>
      <c r="E48" s="24" t="s">
        <v>32</v>
      </c>
      <c r="F48" s="24" t="s">
        <v>33</v>
      </c>
      <c r="G48" s="24" t="s">
        <v>77</v>
      </c>
      <c r="H48" s="24" t="s">
        <v>127</v>
      </c>
      <c r="I48" s="26">
        <v>13092.92</v>
      </c>
      <c r="K48" s="26">
        <f t="shared" si="0"/>
        <v>124941.41</v>
      </c>
    </row>
    <row r="49" spans="1:11">
      <c r="A49" s="24" t="s">
        <v>66</v>
      </c>
      <c r="B49" s="25">
        <v>42185</v>
      </c>
      <c r="C49" s="24" t="s">
        <v>104</v>
      </c>
      <c r="D49" s="24">
        <v>24892</v>
      </c>
      <c r="E49" s="24" t="s">
        <v>32</v>
      </c>
      <c r="F49" s="24" t="s">
        <v>33</v>
      </c>
      <c r="G49" s="24" t="s">
        <v>77</v>
      </c>
      <c r="H49" s="24" t="s">
        <v>128</v>
      </c>
      <c r="I49" s="26">
        <v>285</v>
      </c>
      <c r="K49" s="26">
        <f t="shared" si="0"/>
        <v>125226.41</v>
      </c>
    </row>
    <row r="50" spans="1:11">
      <c r="A50" s="24" t="s">
        <v>68</v>
      </c>
      <c r="B50" s="25">
        <v>42185</v>
      </c>
      <c r="C50" s="24" t="s">
        <v>104</v>
      </c>
      <c r="D50" s="24">
        <v>24894</v>
      </c>
      <c r="E50" s="24" t="s">
        <v>32</v>
      </c>
      <c r="F50" s="24" t="s">
        <v>33</v>
      </c>
      <c r="G50" s="24" t="s">
        <v>77</v>
      </c>
      <c r="H50" s="24" t="s">
        <v>129</v>
      </c>
      <c r="I50" s="26">
        <v>351</v>
      </c>
      <c r="K50" s="26">
        <f t="shared" si="0"/>
        <v>125577.41</v>
      </c>
    </row>
    <row r="51" spans="1:11">
      <c r="A51" s="24" t="s">
        <v>71</v>
      </c>
      <c r="B51" s="25">
        <v>42185</v>
      </c>
      <c r="C51" s="24" t="s">
        <v>104</v>
      </c>
      <c r="D51" s="24">
        <v>24896</v>
      </c>
      <c r="E51" s="24" t="s">
        <v>32</v>
      </c>
      <c r="F51" s="24" t="s">
        <v>33</v>
      </c>
      <c r="G51" s="24" t="s">
        <v>77</v>
      </c>
      <c r="H51" s="24" t="s">
        <v>129</v>
      </c>
      <c r="I51" s="26">
        <v>139</v>
      </c>
      <c r="K51" s="26">
        <f t="shared" si="0"/>
        <v>125716.41</v>
      </c>
    </row>
    <row r="52" spans="1:11">
      <c r="A52" s="24" t="s">
        <v>75</v>
      </c>
      <c r="B52" s="25">
        <v>42185</v>
      </c>
      <c r="C52" s="24" t="s">
        <v>113</v>
      </c>
      <c r="D52" s="24">
        <v>24976</v>
      </c>
      <c r="E52" s="24" t="s">
        <v>32</v>
      </c>
      <c r="F52" s="24" t="s">
        <v>33</v>
      </c>
      <c r="G52" s="24" t="s">
        <v>77</v>
      </c>
      <c r="H52" s="24" t="s">
        <v>130</v>
      </c>
      <c r="I52" s="26">
        <v>10904.76</v>
      </c>
      <c r="K52" s="26">
        <f t="shared" si="0"/>
        <v>136621.17000000001</v>
      </c>
    </row>
    <row r="53" spans="1:11">
      <c r="A53" s="24" t="s">
        <v>131</v>
      </c>
      <c r="B53" s="25">
        <v>42185</v>
      </c>
      <c r="C53" s="24" t="s">
        <v>104</v>
      </c>
      <c r="D53" s="24">
        <v>24978</v>
      </c>
      <c r="E53" s="24" t="s">
        <v>32</v>
      </c>
      <c r="F53" s="24" t="s">
        <v>33</v>
      </c>
      <c r="G53" s="24" t="s">
        <v>77</v>
      </c>
      <c r="H53" s="24" t="s">
        <v>132</v>
      </c>
      <c r="I53" s="26">
        <v>95</v>
      </c>
      <c r="K53" s="26">
        <f t="shared" si="0"/>
        <v>136716.17000000001</v>
      </c>
    </row>
    <row r="54" spans="1:11">
      <c r="A54" s="24" t="s">
        <v>133</v>
      </c>
      <c r="B54" s="25">
        <v>42185</v>
      </c>
      <c r="C54" s="24" t="s">
        <v>104</v>
      </c>
      <c r="D54" s="24">
        <v>25043</v>
      </c>
      <c r="E54" s="24" t="s">
        <v>32</v>
      </c>
      <c r="F54" s="24" t="s">
        <v>33</v>
      </c>
      <c r="G54" s="24" t="s">
        <v>77</v>
      </c>
      <c r="H54" s="24" t="s">
        <v>125</v>
      </c>
      <c r="I54" s="26">
        <v>634.38</v>
      </c>
      <c r="K54" s="26">
        <f t="shared" si="0"/>
        <v>137350.55000000002</v>
      </c>
    </row>
    <row r="55" spans="1:11">
      <c r="A55" s="24" t="s">
        <v>115</v>
      </c>
      <c r="B55" s="25">
        <v>42216</v>
      </c>
      <c r="C55" s="24" t="s">
        <v>31</v>
      </c>
      <c r="D55" s="24">
        <v>25153</v>
      </c>
      <c r="E55" s="24" t="s">
        <v>32</v>
      </c>
      <c r="F55" s="24" t="s">
        <v>33</v>
      </c>
      <c r="G55" s="24" t="s">
        <v>105</v>
      </c>
      <c r="H55" s="24" t="s">
        <v>134</v>
      </c>
      <c r="I55" s="26">
        <v>12663.86</v>
      </c>
      <c r="K55" s="26">
        <f t="shared" si="0"/>
        <v>150014.41000000003</v>
      </c>
    </row>
    <row r="56" spans="1:11">
      <c r="A56" s="24" t="s">
        <v>135</v>
      </c>
      <c r="B56" s="25">
        <v>42216</v>
      </c>
      <c r="C56" s="24" t="s">
        <v>136</v>
      </c>
      <c r="D56" s="24">
        <v>25187</v>
      </c>
      <c r="E56" s="24" t="s">
        <v>32</v>
      </c>
      <c r="F56" s="24" t="s">
        <v>33</v>
      </c>
      <c r="G56" s="24" t="s">
        <v>77</v>
      </c>
      <c r="H56" s="24" t="s">
        <v>137</v>
      </c>
      <c r="I56" s="26">
        <v>8406.5</v>
      </c>
      <c r="K56" s="26">
        <f t="shared" si="0"/>
        <v>158420.91000000003</v>
      </c>
    </row>
    <row r="57" spans="1:11">
      <c r="A57" s="24" t="s">
        <v>92</v>
      </c>
      <c r="B57" s="25">
        <v>42216</v>
      </c>
      <c r="C57" s="24" t="s">
        <v>138</v>
      </c>
      <c r="D57" s="24">
        <v>25188</v>
      </c>
      <c r="E57" s="24" t="s">
        <v>32</v>
      </c>
      <c r="F57" s="24" t="s">
        <v>33</v>
      </c>
      <c r="G57" s="24" t="s">
        <v>77</v>
      </c>
      <c r="H57" s="24" t="s">
        <v>139</v>
      </c>
      <c r="I57" s="26">
        <v>159</v>
      </c>
      <c r="K57" s="26">
        <f t="shared" si="0"/>
        <v>158579.91000000003</v>
      </c>
    </row>
    <row r="58" spans="1:11">
      <c r="A58" s="24" t="s">
        <v>140</v>
      </c>
      <c r="B58" s="25">
        <v>42216</v>
      </c>
      <c r="C58" s="24" t="s">
        <v>141</v>
      </c>
      <c r="D58" s="24">
        <v>25190</v>
      </c>
      <c r="E58" s="24" t="s">
        <v>32</v>
      </c>
      <c r="F58" s="24" t="s">
        <v>33</v>
      </c>
      <c r="G58" s="24" t="s">
        <v>77</v>
      </c>
      <c r="H58" s="24" t="s">
        <v>142</v>
      </c>
      <c r="I58" s="26">
        <v>200</v>
      </c>
      <c r="K58" s="26">
        <f t="shared" si="0"/>
        <v>158779.91000000003</v>
      </c>
    </row>
    <row r="59" spans="1:11">
      <c r="A59" s="24" t="s">
        <v>143</v>
      </c>
      <c r="B59" s="25">
        <v>42216</v>
      </c>
      <c r="C59" s="24" t="s">
        <v>144</v>
      </c>
      <c r="D59" s="24">
        <v>25191</v>
      </c>
      <c r="E59" s="24" t="s">
        <v>32</v>
      </c>
      <c r="F59" s="24" t="s">
        <v>33</v>
      </c>
      <c r="G59" s="24" t="s">
        <v>77</v>
      </c>
      <c r="H59" s="24" t="s">
        <v>145</v>
      </c>
      <c r="I59" s="26">
        <v>152</v>
      </c>
      <c r="K59" s="26">
        <f t="shared" si="0"/>
        <v>158931.91000000003</v>
      </c>
    </row>
    <row r="60" spans="1:11">
      <c r="A60" s="24" t="s">
        <v>146</v>
      </c>
      <c r="B60" s="25">
        <v>42216</v>
      </c>
      <c r="C60" s="24" t="s">
        <v>147</v>
      </c>
      <c r="D60" s="24">
        <v>25193</v>
      </c>
      <c r="E60" s="24" t="s">
        <v>32</v>
      </c>
      <c r="F60" s="24" t="s">
        <v>33</v>
      </c>
      <c r="G60" s="24" t="s">
        <v>77</v>
      </c>
      <c r="H60" s="24" t="s">
        <v>148</v>
      </c>
      <c r="I60" s="26">
        <v>95</v>
      </c>
      <c r="K60" s="26">
        <f t="shared" si="0"/>
        <v>159026.91000000003</v>
      </c>
    </row>
    <row r="61" spans="1:11">
      <c r="A61" s="24" t="s">
        <v>149</v>
      </c>
      <c r="B61" s="25">
        <v>42216</v>
      </c>
      <c r="C61" s="24" t="s">
        <v>150</v>
      </c>
      <c r="D61" s="24">
        <v>25194</v>
      </c>
      <c r="E61" s="24" t="s">
        <v>32</v>
      </c>
      <c r="F61" s="24" t="s">
        <v>33</v>
      </c>
      <c r="G61" s="24" t="s">
        <v>77</v>
      </c>
      <c r="H61" s="24" t="s">
        <v>151</v>
      </c>
      <c r="I61" s="26">
        <v>1203.81</v>
      </c>
      <c r="K61" s="26">
        <f t="shared" si="0"/>
        <v>160230.72000000003</v>
      </c>
    </row>
    <row r="62" spans="1:11">
      <c r="A62" s="24" t="s">
        <v>152</v>
      </c>
      <c r="B62" s="25">
        <v>42229</v>
      </c>
      <c r="C62" s="24" t="s">
        <v>104</v>
      </c>
      <c r="D62" s="24">
        <v>25271</v>
      </c>
      <c r="E62" s="24" t="s">
        <v>32</v>
      </c>
      <c r="F62" s="24" t="s">
        <v>33</v>
      </c>
      <c r="G62" s="24" t="s">
        <v>105</v>
      </c>
      <c r="H62" s="24" t="s">
        <v>153</v>
      </c>
      <c r="I62" s="26">
        <v>2390.39</v>
      </c>
      <c r="K62" s="26">
        <f t="shared" si="0"/>
        <v>162621.11000000004</v>
      </c>
    </row>
    <row r="63" spans="1:11">
      <c r="A63" s="24" t="s">
        <v>154</v>
      </c>
      <c r="B63" s="25">
        <v>42229</v>
      </c>
      <c r="C63" s="24" t="s">
        <v>104</v>
      </c>
      <c r="D63" s="24">
        <v>25272</v>
      </c>
      <c r="E63" s="24" t="s">
        <v>32</v>
      </c>
      <c r="F63" s="24" t="s">
        <v>33</v>
      </c>
      <c r="G63" s="24" t="s">
        <v>105</v>
      </c>
      <c r="H63" s="24" t="s">
        <v>155</v>
      </c>
      <c r="I63" s="26">
        <v>93.38</v>
      </c>
      <c r="K63" s="26">
        <f t="shared" si="0"/>
        <v>162714.49000000005</v>
      </c>
    </row>
    <row r="64" spans="1:11">
      <c r="A64" s="24" t="s">
        <v>156</v>
      </c>
      <c r="B64" s="25">
        <v>42229</v>
      </c>
      <c r="C64" s="24" t="s">
        <v>104</v>
      </c>
      <c r="D64" s="24">
        <v>25273</v>
      </c>
      <c r="E64" s="24" t="s">
        <v>32</v>
      </c>
      <c r="F64" s="24" t="s">
        <v>33</v>
      </c>
      <c r="G64" s="24" t="s">
        <v>105</v>
      </c>
      <c r="H64" s="24" t="s">
        <v>157</v>
      </c>
      <c r="I64" s="26">
        <v>1413.48</v>
      </c>
      <c r="K64" s="26">
        <f t="shared" si="0"/>
        <v>164127.97000000006</v>
      </c>
    </row>
    <row r="65" spans="1:11">
      <c r="A65" s="24" t="s">
        <v>158</v>
      </c>
      <c r="B65" s="25">
        <v>42229</v>
      </c>
      <c r="C65" s="24" t="s">
        <v>104</v>
      </c>
      <c r="D65" s="24">
        <v>25274</v>
      </c>
      <c r="E65" s="24" t="s">
        <v>32</v>
      </c>
      <c r="F65" s="24" t="s">
        <v>33</v>
      </c>
      <c r="G65" s="24" t="s">
        <v>105</v>
      </c>
      <c r="H65" s="24" t="s">
        <v>159</v>
      </c>
      <c r="I65" s="26">
        <v>940.16</v>
      </c>
      <c r="K65" s="26">
        <f t="shared" si="0"/>
        <v>165068.13000000006</v>
      </c>
    </row>
    <row r="66" spans="1:11">
      <c r="A66" s="24" t="s">
        <v>160</v>
      </c>
      <c r="B66" s="25">
        <v>42229</v>
      </c>
      <c r="C66" s="24" t="s">
        <v>104</v>
      </c>
      <c r="D66" s="24">
        <v>25275</v>
      </c>
      <c r="E66" s="24" t="s">
        <v>32</v>
      </c>
      <c r="F66" s="24" t="s">
        <v>33</v>
      </c>
      <c r="G66" s="24" t="s">
        <v>105</v>
      </c>
      <c r="H66" s="24" t="s">
        <v>161</v>
      </c>
      <c r="I66" s="26">
        <v>276.58999999999997</v>
      </c>
      <c r="K66" s="26">
        <f t="shared" si="0"/>
        <v>165344.72000000006</v>
      </c>
    </row>
    <row r="67" spans="1:11">
      <c r="A67" s="24" t="s">
        <v>162</v>
      </c>
      <c r="B67" s="25">
        <v>42229</v>
      </c>
      <c r="C67" s="24" t="s">
        <v>104</v>
      </c>
      <c r="D67" s="24">
        <v>25276</v>
      </c>
      <c r="E67" s="24" t="s">
        <v>32</v>
      </c>
      <c r="F67" s="24" t="s">
        <v>33</v>
      </c>
      <c r="G67" s="24" t="s">
        <v>105</v>
      </c>
      <c r="H67" s="24" t="s">
        <v>163</v>
      </c>
      <c r="I67" s="26">
        <v>585.9</v>
      </c>
      <c r="K67" s="26">
        <f t="shared" si="0"/>
        <v>165930.62000000005</v>
      </c>
    </row>
    <row r="68" spans="1:11">
      <c r="A68" s="24" t="s">
        <v>164</v>
      </c>
      <c r="B68" s="25">
        <v>42229</v>
      </c>
      <c r="C68" s="24" t="s">
        <v>104</v>
      </c>
      <c r="D68" s="24">
        <v>25277</v>
      </c>
      <c r="E68" s="24" t="s">
        <v>32</v>
      </c>
      <c r="F68" s="24" t="s">
        <v>33</v>
      </c>
      <c r="G68" s="24" t="s">
        <v>105</v>
      </c>
      <c r="H68" s="24" t="s">
        <v>165</v>
      </c>
      <c r="I68" s="26">
        <v>533.03</v>
      </c>
      <c r="K68" s="26">
        <f t="shared" si="0"/>
        <v>166463.65000000005</v>
      </c>
    </row>
    <row r="69" spans="1:11">
      <c r="A69" s="24" t="s">
        <v>166</v>
      </c>
      <c r="B69" s="25">
        <v>42229</v>
      </c>
      <c r="C69" s="24" t="s">
        <v>104</v>
      </c>
      <c r="D69" s="24">
        <v>25278</v>
      </c>
      <c r="E69" s="24" t="s">
        <v>32</v>
      </c>
      <c r="F69" s="24" t="s">
        <v>33</v>
      </c>
      <c r="G69" s="24" t="s">
        <v>105</v>
      </c>
      <c r="H69" s="24" t="s">
        <v>167</v>
      </c>
      <c r="I69" s="26">
        <v>1258.05</v>
      </c>
      <c r="K69" s="26">
        <f t="shared" ref="K69:K104" si="1">+K68+I69-J69</f>
        <v>167721.70000000004</v>
      </c>
    </row>
    <row r="70" spans="1:11">
      <c r="A70" s="24" t="s">
        <v>168</v>
      </c>
      <c r="B70" s="25">
        <v>42229</v>
      </c>
      <c r="C70" s="24" t="s">
        <v>104</v>
      </c>
      <c r="D70" s="24">
        <v>25279</v>
      </c>
      <c r="E70" s="24" t="s">
        <v>32</v>
      </c>
      <c r="F70" s="24" t="s">
        <v>33</v>
      </c>
      <c r="G70" s="24" t="s">
        <v>105</v>
      </c>
      <c r="H70" s="24" t="s">
        <v>169</v>
      </c>
      <c r="I70" s="26">
        <v>959.2</v>
      </c>
      <c r="K70" s="26">
        <f t="shared" si="1"/>
        <v>168680.90000000005</v>
      </c>
    </row>
    <row r="71" spans="1:11">
      <c r="A71" s="24" t="s">
        <v>170</v>
      </c>
      <c r="B71" s="25">
        <v>42244</v>
      </c>
      <c r="C71" s="24" t="s">
        <v>171</v>
      </c>
      <c r="D71" s="24">
        <v>25479</v>
      </c>
      <c r="E71" s="24" t="s">
        <v>32</v>
      </c>
      <c r="F71" s="24" t="s">
        <v>172</v>
      </c>
      <c r="G71" s="24" t="s">
        <v>77</v>
      </c>
      <c r="H71" s="24" t="s">
        <v>173</v>
      </c>
      <c r="I71" s="26">
        <v>9712.61</v>
      </c>
      <c r="K71" s="26">
        <f t="shared" si="1"/>
        <v>178393.51000000007</v>
      </c>
    </row>
    <row r="72" spans="1:11">
      <c r="A72" s="24" t="s">
        <v>174</v>
      </c>
      <c r="B72" s="25">
        <v>42247</v>
      </c>
      <c r="C72" s="24" t="s">
        <v>175</v>
      </c>
      <c r="D72" s="24">
        <v>25499</v>
      </c>
      <c r="E72" s="24" t="s">
        <v>32</v>
      </c>
      <c r="F72" s="24" t="s">
        <v>172</v>
      </c>
      <c r="G72" s="24" t="s">
        <v>77</v>
      </c>
      <c r="H72" s="24" t="s">
        <v>176</v>
      </c>
      <c r="I72" s="26">
        <v>200</v>
      </c>
      <c r="K72" s="26">
        <f t="shared" si="1"/>
        <v>178593.51000000007</v>
      </c>
    </row>
    <row r="73" spans="1:11">
      <c r="A73" s="24" t="s">
        <v>177</v>
      </c>
      <c r="B73" s="25">
        <v>42247</v>
      </c>
      <c r="C73" s="24" t="s">
        <v>178</v>
      </c>
      <c r="D73" s="24">
        <v>25500</v>
      </c>
      <c r="E73" s="24" t="s">
        <v>32</v>
      </c>
      <c r="F73" s="24" t="s">
        <v>172</v>
      </c>
      <c r="G73" s="24" t="s">
        <v>77</v>
      </c>
      <c r="H73" s="24" t="s">
        <v>179</v>
      </c>
      <c r="I73" s="26">
        <v>8515.8700000000008</v>
      </c>
      <c r="K73" s="26">
        <f t="shared" si="1"/>
        <v>187109.38000000006</v>
      </c>
    </row>
    <row r="74" spans="1:11">
      <c r="A74" s="24" t="s">
        <v>180</v>
      </c>
      <c r="B74" s="25">
        <v>42247</v>
      </c>
      <c r="C74" s="24" t="s">
        <v>104</v>
      </c>
      <c r="D74" s="24">
        <v>25501</v>
      </c>
      <c r="E74" s="24" t="s">
        <v>32</v>
      </c>
      <c r="F74" s="24" t="s">
        <v>172</v>
      </c>
      <c r="G74" s="24" t="s">
        <v>77</v>
      </c>
      <c r="H74" s="24" t="s">
        <v>72</v>
      </c>
      <c r="I74" s="26">
        <v>178</v>
      </c>
      <c r="K74" s="26">
        <f t="shared" si="1"/>
        <v>187287.38000000006</v>
      </c>
    </row>
    <row r="75" spans="1:11">
      <c r="A75" s="24" t="s">
        <v>181</v>
      </c>
      <c r="B75" s="25">
        <v>42247</v>
      </c>
      <c r="C75" s="24" t="s">
        <v>104</v>
      </c>
      <c r="D75" s="24">
        <v>25502</v>
      </c>
      <c r="E75" s="24" t="s">
        <v>32</v>
      </c>
      <c r="F75" s="24" t="s">
        <v>172</v>
      </c>
      <c r="G75" s="24" t="s">
        <v>77</v>
      </c>
      <c r="H75" s="24" t="s">
        <v>139</v>
      </c>
      <c r="I75" s="26">
        <v>1087</v>
      </c>
      <c r="K75" s="26">
        <f t="shared" si="1"/>
        <v>188374.38000000006</v>
      </c>
    </row>
    <row r="76" spans="1:11">
      <c r="A76" s="24" t="s">
        <v>182</v>
      </c>
      <c r="B76" s="25">
        <v>42247</v>
      </c>
      <c r="C76" s="24" t="s">
        <v>183</v>
      </c>
      <c r="D76" s="24">
        <v>25687</v>
      </c>
      <c r="E76" s="24" t="s">
        <v>32</v>
      </c>
      <c r="F76" s="24" t="s">
        <v>172</v>
      </c>
      <c r="G76" s="24" t="s">
        <v>77</v>
      </c>
      <c r="H76" s="24" t="s">
        <v>184</v>
      </c>
      <c r="I76" s="26">
        <v>1199.5</v>
      </c>
      <c r="K76" s="26">
        <f t="shared" si="1"/>
        <v>189573.88000000006</v>
      </c>
    </row>
    <row r="77" spans="1:11">
      <c r="A77" s="24" t="s">
        <v>185</v>
      </c>
      <c r="B77" s="25">
        <v>42277</v>
      </c>
      <c r="C77" s="24" t="s">
        <v>186</v>
      </c>
      <c r="D77" s="24">
        <v>25757</v>
      </c>
      <c r="E77" s="24" t="s">
        <v>32</v>
      </c>
      <c r="F77" s="24" t="s">
        <v>172</v>
      </c>
      <c r="G77" s="24" t="s">
        <v>77</v>
      </c>
      <c r="H77" s="24" t="s">
        <v>187</v>
      </c>
      <c r="I77" s="26">
        <v>14367.97</v>
      </c>
      <c r="K77" s="26">
        <f t="shared" si="1"/>
        <v>203941.85000000006</v>
      </c>
    </row>
    <row r="78" spans="1:11">
      <c r="A78" s="24" t="s">
        <v>188</v>
      </c>
      <c r="B78" s="25">
        <v>42277</v>
      </c>
      <c r="C78" s="24" t="s">
        <v>189</v>
      </c>
      <c r="D78" s="24">
        <v>25758</v>
      </c>
      <c r="E78" s="24" t="s">
        <v>32</v>
      </c>
      <c r="F78" s="24" t="s">
        <v>172</v>
      </c>
      <c r="G78" s="24" t="s">
        <v>77</v>
      </c>
      <c r="H78" s="24" t="s">
        <v>190</v>
      </c>
      <c r="I78" s="26">
        <v>8990.77</v>
      </c>
      <c r="K78" s="26">
        <f t="shared" si="1"/>
        <v>212932.62000000005</v>
      </c>
    </row>
    <row r="79" spans="1:11">
      <c r="A79" s="24" t="s">
        <v>191</v>
      </c>
      <c r="B79" s="25">
        <v>42277</v>
      </c>
      <c r="C79" s="24" t="s">
        <v>144</v>
      </c>
      <c r="D79" s="24">
        <v>25759</v>
      </c>
      <c r="E79" s="24" t="s">
        <v>32</v>
      </c>
      <c r="F79" s="24" t="s">
        <v>172</v>
      </c>
      <c r="G79" s="24" t="s">
        <v>77</v>
      </c>
      <c r="H79" s="24" t="s">
        <v>192</v>
      </c>
      <c r="I79" s="26">
        <v>39</v>
      </c>
      <c r="K79" s="26">
        <f t="shared" si="1"/>
        <v>212971.62000000005</v>
      </c>
    </row>
    <row r="80" spans="1:11">
      <c r="A80" s="24" t="s">
        <v>193</v>
      </c>
      <c r="B80" s="25">
        <v>42277</v>
      </c>
      <c r="C80" s="24" t="s">
        <v>141</v>
      </c>
      <c r="D80" s="24">
        <v>25760</v>
      </c>
      <c r="E80" s="24" t="s">
        <v>32</v>
      </c>
      <c r="F80" s="24" t="s">
        <v>172</v>
      </c>
      <c r="G80" s="24" t="s">
        <v>77</v>
      </c>
      <c r="H80" s="24" t="s">
        <v>194</v>
      </c>
      <c r="I80" s="26">
        <v>200</v>
      </c>
      <c r="K80" s="26">
        <f t="shared" si="1"/>
        <v>213171.62000000005</v>
      </c>
    </row>
    <row r="81" spans="1:11">
      <c r="A81" s="24" t="s">
        <v>195</v>
      </c>
      <c r="B81" s="25">
        <v>42277</v>
      </c>
      <c r="C81" s="24" t="s">
        <v>196</v>
      </c>
      <c r="D81" s="24">
        <v>26003</v>
      </c>
      <c r="E81" s="24" t="s">
        <v>32</v>
      </c>
      <c r="F81" s="24" t="s">
        <v>33</v>
      </c>
      <c r="G81" s="24" t="s">
        <v>77</v>
      </c>
      <c r="H81" s="24" t="s">
        <v>197</v>
      </c>
      <c r="I81" s="26">
        <v>1263.82</v>
      </c>
      <c r="K81" s="26">
        <f t="shared" si="1"/>
        <v>214435.44000000006</v>
      </c>
    </row>
    <row r="82" spans="1:11">
      <c r="A82" s="24" t="s">
        <v>198</v>
      </c>
      <c r="B82" s="25">
        <v>42277</v>
      </c>
      <c r="C82" s="24" t="s">
        <v>199</v>
      </c>
      <c r="D82" s="24">
        <v>26494</v>
      </c>
      <c r="E82" s="24" t="s">
        <v>32</v>
      </c>
      <c r="F82" s="24" t="s">
        <v>33</v>
      </c>
      <c r="G82" s="24" t="s">
        <v>77</v>
      </c>
      <c r="H82" s="24" t="s">
        <v>200</v>
      </c>
      <c r="I82" s="26">
        <v>950</v>
      </c>
      <c r="K82" s="26">
        <f t="shared" si="1"/>
        <v>215385.44000000006</v>
      </c>
    </row>
    <row r="83" spans="1:11">
      <c r="A83" s="24" t="s">
        <v>201</v>
      </c>
      <c r="B83" s="25">
        <v>42277</v>
      </c>
      <c r="C83" s="24" t="s">
        <v>199</v>
      </c>
      <c r="D83" s="24">
        <v>26496</v>
      </c>
      <c r="E83" s="24" t="s">
        <v>32</v>
      </c>
      <c r="F83" s="24" t="s">
        <v>33</v>
      </c>
      <c r="G83" s="24" t="s">
        <v>77</v>
      </c>
      <c r="H83" s="24" t="s">
        <v>202</v>
      </c>
      <c r="I83" s="26">
        <v>98</v>
      </c>
      <c r="K83" s="26">
        <f t="shared" si="1"/>
        <v>215483.44000000006</v>
      </c>
    </row>
    <row r="84" spans="1:11">
      <c r="A84" s="24" t="s">
        <v>203</v>
      </c>
      <c r="B84" s="25">
        <v>42278</v>
      </c>
      <c r="C84" s="24" t="s">
        <v>138</v>
      </c>
      <c r="D84" s="24">
        <v>26096</v>
      </c>
      <c r="E84" s="24" t="s">
        <v>32</v>
      </c>
      <c r="F84" s="24" t="s">
        <v>172</v>
      </c>
      <c r="G84" s="24" t="s">
        <v>77</v>
      </c>
      <c r="H84" s="24" t="s">
        <v>204</v>
      </c>
      <c r="I84" s="26">
        <v>0</v>
      </c>
      <c r="K84" s="26">
        <f t="shared" si="1"/>
        <v>215483.44000000006</v>
      </c>
    </row>
    <row r="85" spans="1:11">
      <c r="A85" s="24" t="s">
        <v>205</v>
      </c>
      <c r="B85" s="25">
        <v>42308</v>
      </c>
      <c r="C85" s="24" t="s">
        <v>141</v>
      </c>
      <c r="D85" s="24">
        <v>26091</v>
      </c>
      <c r="E85" s="24" t="s">
        <v>32</v>
      </c>
      <c r="F85" s="24" t="s">
        <v>172</v>
      </c>
      <c r="G85" s="24" t="s">
        <v>77</v>
      </c>
      <c r="H85" s="24" t="s">
        <v>206</v>
      </c>
      <c r="I85" s="26">
        <v>200</v>
      </c>
      <c r="K85" s="26">
        <f t="shared" si="1"/>
        <v>215683.44000000006</v>
      </c>
    </row>
    <row r="86" spans="1:11">
      <c r="A86" s="24" t="s">
        <v>207</v>
      </c>
      <c r="B86" s="25">
        <v>42308</v>
      </c>
      <c r="C86" s="24" t="s">
        <v>138</v>
      </c>
      <c r="D86" s="24">
        <v>26095</v>
      </c>
      <c r="E86" s="24" t="s">
        <v>32</v>
      </c>
      <c r="F86" s="24" t="s">
        <v>172</v>
      </c>
      <c r="G86" s="24" t="s">
        <v>77</v>
      </c>
      <c r="H86" s="24" t="s">
        <v>208</v>
      </c>
      <c r="I86" s="26">
        <v>140</v>
      </c>
      <c r="K86" s="26">
        <f t="shared" si="1"/>
        <v>215823.44000000006</v>
      </c>
    </row>
    <row r="87" spans="1:11">
      <c r="A87" s="24" t="s">
        <v>209</v>
      </c>
      <c r="B87" s="25">
        <v>42308</v>
      </c>
      <c r="C87" s="24" t="s">
        <v>210</v>
      </c>
      <c r="D87" s="24">
        <v>26097</v>
      </c>
      <c r="E87" s="24" t="s">
        <v>32</v>
      </c>
      <c r="F87" s="24" t="s">
        <v>172</v>
      </c>
      <c r="G87" s="24" t="s">
        <v>77</v>
      </c>
      <c r="H87" s="24" t="s">
        <v>211</v>
      </c>
      <c r="I87" s="26">
        <v>52</v>
      </c>
      <c r="K87" s="26">
        <f t="shared" si="1"/>
        <v>215875.44000000006</v>
      </c>
    </row>
    <row r="88" spans="1:11">
      <c r="A88" s="24" t="s">
        <v>212</v>
      </c>
      <c r="B88" s="25">
        <v>42308</v>
      </c>
      <c r="C88" s="24" t="s">
        <v>213</v>
      </c>
      <c r="D88" s="24">
        <v>26099</v>
      </c>
      <c r="E88" s="24" t="s">
        <v>32</v>
      </c>
      <c r="F88" s="24" t="s">
        <v>172</v>
      </c>
      <c r="G88" s="24" t="s">
        <v>77</v>
      </c>
      <c r="H88" s="24" t="s">
        <v>214</v>
      </c>
      <c r="I88" s="26">
        <v>7951.74</v>
      </c>
      <c r="K88" s="26">
        <f t="shared" si="1"/>
        <v>223827.18000000005</v>
      </c>
    </row>
    <row r="89" spans="1:11">
      <c r="A89" s="24" t="s">
        <v>215</v>
      </c>
      <c r="B89" s="25">
        <v>42308</v>
      </c>
      <c r="C89" s="24" t="s">
        <v>216</v>
      </c>
      <c r="D89" s="24">
        <v>26100</v>
      </c>
      <c r="E89" s="24" t="s">
        <v>32</v>
      </c>
      <c r="F89" s="24" t="s">
        <v>172</v>
      </c>
      <c r="G89" s="24" t="s">
        <v>77</v>
      </c>
      <c r="H89" s="24" t="s">
        <v>217</v>
      </c>
      <c r="I89" s="26">
        <v>26</v>
      </c>
      <c r="K89" s="26">
        <f t="shared" si="1"/>
        <v>223853.18000000005</v>
      </c>
    </row>
    <row r="90" spans="1:11">
      <c r="A90" s="24" t="s">
        <v>218</v>
      </c>
      <c r="B90" s="25">
        <v>42308</v>
      </c>
      <c r="C90" s="24" t="s">
        <v>186</v>
      </c>
      <c r="D90" s="24">
        <v>26103</v>
      </c>
      <c r="E90" s="24" t="s">
        <v>32</v>
      </c>
      <c r="F90" s="24" t="s">
        <v>172</v>
      </c>
      <c r="G90" s="24" t="s">
        <v>77</v>
      </c>
      <c r="H90" s="24" t="s">
        <v>219</v>
      </c>
      <c r="I90" s="26">
        <v>12358.31</v>
      </c>
      <c r="K90" s="26">
        <f t="shared" si="1"/>
        <v>236211.49000000005</v>
      </c>
    </row>
    <row r="91" spans="1:11">
      <c r="A91" s="24" t="s">
        <v>220</v>
      </c>
      <c r="B91" s="25">
        <v>42308</v>
      </c>
      <c r="C91" s="24" t="s">
        <v>183</v>
      </c>
      <c r="D91" s="24">
        <v>26183</v>
      </c>
      <c r="E91" s="24" t="s">
        <v>32</v>
      </c>
      <c r="F91" s="24" t="s">
        <v>172</v>
      </c>
      <c r="G91" s="24" t="s">
        <v>77</v>
      </c>
      <c r="H91" s="24" t="s">
        <v>221</v>
      </c>
      <c r="I91" s="26">
        <v>2239.46</v>
      </c>
      <c r="K91" s="26">
        <f t="shared" si="1"/>
        <v>238450.95000000004</v>
      </c>
    </row>
    <row r="92" spans="1:11">
      <c r="A92" s="24" t="s">
        <v>222</v>
      </c>
      <c r="B92" s="25">
        <v>42338</v>
      </c>
      <c r="C92" s="24" t="s">
        <v>223</v>
      </c>
      <c r="D92" s="24">
        <v>26407</v>
      </c>
      <c r="E92" s="24" t="s">
        <v>32</v>
      </c>
      <c r="F92" s="24" t="s">
        <v>172</v>
      </c>
      <c r="G92" s="24" t="s">
        <v>77</v>
      </c>
      <c r="H92" s="24" t="s">
        <v>224</v>
      </c>
      <c r="I92" s="26">
        <v>16906.84</v>
      </c>
      <c r="K92" s="26">
        <f t="shared" si="1"/>
        <v>255357.79000000004</v>
      </c>
    </row>
    <row r="93" spans="1:11">
      <c r="A93" s="24" t="s">
        <v>133</v>
      </c>
      <c r="B93" s="25">
        <v>42338</v>
      </c>
      <c r="C93" s="24" t="s">
        <v>225</v>
      </c>
      <c r="D93" s="24">
        <v>26408</v>
      </c>
      <c r="E93" s="24" t="s">
        <v>32</v>
      </c>
      <c r="F93" s="24" t="s">
        <v>33</v>
      </c>
      <c r="G93" s="24" t="s">
        <v>77</v>
      </c>
      <c r="H93" s="24" t="s">
        <v>226</v>
      </c>
      <c r="I93" s="26">
        <v>12634.85</v>
      </c>
      <c r="K93" s="26">
        <f t="shared" si="1"/>
        <v>267992.64</v>
      </c>
    </row>
    <row r="94" spans="1:11">
      <c r="A94" s="24" t="s">
        <v>227</v>
      </c>
      <c r="B94" s="25">
        <v>42338</v>
      </c>
      <c r="C94" s="24" t="s">
        <v>228</v>
      </c>
      <c r="D94" s="24">
        <v>26409</v>
      </c>
      <c r="E94" s="24" t="s">
        <v>32</v>
      </c>
      <c r="F94" s="24" t="s">
        <v>33</v>
      </c>
      <c r="G94" s="24" t="s">
        <v>77</v>
      </c>
      <c r="H94" s="24" t="s">
        <v>229</v>
      </c>
      <c r="I94" s="26">
        <v>70</v>
      </c>
      <c r="K94" s="26">
        <f t="shared" si="1"/>
        <v>268062.64</v>
      </c>
    </row>
    <row r="95" spans="1:11">
      <c r="A95" s="24" t="s">
        <v>230</v>
      </c>
      <c r="B95" s="25">
        <v>42338</v>
      </c>
      <c r="C95" s="24" t="s">
        <v>231</v>
      </c>
      <c r="D95" s="24">
        <v>26410</v>
      </c>
      <c r="E95" s="24" t="s">
        <v>32</v>
      </c>
      <c r="F95" s="24" t="s">
        <v>33</v>
      </c>
      <c r="G95" s="24" t="s">
        <v>77</v>
      </c>
      <c r="H95" s="24" t="s">
        <v>232</v>
      </c>
      <c r="I95" s="26">
        <v>200</v>
      </c>
      <c r="K95" s="26">
        <f t="shared" si="1"/>
        <v>268262.64</v>
      </c>
    </row>
    <row r="96" spans="1:11">
      <c r="A96" s="24" t="s">
        <v>233</v>
      </c>
      <c r="B96" s="25">
        <v>42338</v>
      </c>
      <c r="C96" s="24" t="s">
        <v>234</v>
      </c>
      <c r="D96" s="24">
        <v>26411</v>
      </c>
      <c r="E96" s="24" t="s">
        <v>32</v>
      </c>
      <c r="F96" s="24" t="s">
        <v>33</v>
      </c>
      <c r="G96" s="24" t="s">
        <v>77</v>
      </c>
      <c r="H96" s="24" t="s">
        <v>235</v>
      </c>
      <c r="I96" s="26">
        <v>65</v>
      </c>
      <c r="K96" s="26">
        <f t="shared" si="1"/>
        <v>268327.64</v>
      </c>
    </row>
    <row r="97" spans="1:11">
      <c r="A97" s="24" t="s">
        <v>82</v>
      </c>
      <c r="B97" s="25">
        <v>42338</v>
      </c>
      <c r="C97" s="24" t="s">
        <v>236</v>
      </c>
      <c r="D97" s="24">
        <v>26442</v>
      </c>
      <c r="E97" s="24" t="s">
        <v>32</v>
      </c>
      <c r="F97" s="24" t="s">
        <v>33</v>
      </c>
      <c r="G97" s="24" t="s">
        <v>77</v>
      </c>
      <c r="H97" s="24" t="s">
        <v>237</v>
      </c>
      <c r="I97" s="26">
        <v>979.31</v>
      </c>
      <c r="K97" s="26">
        <f t="shared" si="1"/>
        <v>269306.95</v>
      </c>
    </row>
    <row r="98" spans="1:11">
      <c r="A98" s="24" t="s">
        <v>238</v>
      </c>
      <c r="B98" s="25">
        <v>42369</v>
      </c>
      <c r="C98" s="24" t="s">
        <v>239</v>
      </c>
      <c r="D98" s="24">
        <v>26673</v>
      </c>
      <c r="E98" s="24" t="s">
        <v>32</v>
      </c>
      <c r="F98" s="24" t="s">
        <v>172</v>
      </c>
      <c r="G98" s="24" t="s">
        <v>77</v>
      </c>
      <c r="H98" s="24" t="s">
        <v>240</v>
      </c>
      <c r="I98" s="26">
        <v>140</v>
      </c>
      <c r="K98" s="26">
        <f t="shared" si="1"/>
        <v>269446.95</v>
      </c>
    </row>
    <row r="99" spans="1:11">
      <c r="A99" s="24" t="s">
        <v>241</v>
      </c>
      <c r="B99" s="25">
        <v>42369</v>
      </c>
      <c r="C99" s="24" t="s">
        <v>234</v>
      </c>
      <c r="D99" s="24">
        <v>26674</v>
      </c>
      <c r="E99" s="24" t="s">
        <v>32</v>
      </c>
      <c r="F99" s="24" t="s">
        <v>172</v>
      </c>
      <c r="G99" s="24" t="s">
        <v>77</v>
      </c>
      <c r="H99" s="24" t="s">
        <v>242</v>
      </c>
      <c r="I99" s="26">
        <v>117</v>
      </c>
      <c r="K99" s="26">
        <f t="shared" si="1"/>
        <v>269563.95</v>
      </c>
    </row>
    <row r="100" spans="1:11">
      <c r="A100" s="24" t="s">
        <v>243</v>
      </c>
      <c r="B100" s="25">
        <v>42369</v>
      </c>
      <c r="C100" s="24" t="s">
        <v>244</v>
      </c>
      <c r="D100" s="24">
        <v>26671</v>
      </c>
      <c r="E100" s="24" t="s">
        <v>32</v>
      </c>
      <c r="F100" s="24" t="s">
        <v>33</v>
      </c>
      <c r="G100" s="24" t="s">
        <v>77</v>
      </c>
      <c r="H100" s="24" t="s">
        <v>245</v>
      </c>
      <c r="I100" s="26">
        <v>19689.38</v>
      </c>
      <c r="K100" s="26">
        <f t="shared" si="1"/>
        <v>289253.33</v>
      </c>
    </row>
    <row r="101" spans="1:11">
      <c r="A101" s="24" t="s">
        <v>48</v>
      </c>
      <c r="B101" s="25">
        <v>42369</v>
      </c>
      <c r="C101" s="24" t="s">
        <v>231</v>
      </c>
      <c r="D101" s="24">
        <v>26672</v>
      </c>
      <c r="E101" s="24" t="s">
        <v>32</v>
      </c>
      <c r="F101" s="24" t="s">
        <v>33</v>
      </c>
      <c r="G101" s="24" t="s">
        <v>77</v>
      </c>
      <c r="H101" s="24" t="s">
        <v>246</v>
      </c>
      <c r="I101" s="26">
        <v>200</v>
      </c>
      <c r="K101" s="26">
        <f t="shared" si="1"/>
        <v>289453.33</v>
      </c>
    </row>
    <row r="102" spans="1:11">
      <c r="A102" s="24" t="s">
        <v>247</v>
      </c>
      <c r="B102" s="25">
        <v>42369</v>
      </c>
      <c r="C102" s="24" t="s">
        <v>248</v>
      </c>
      <c r="D102" s="24">
        <v>26684</v>
      </c>
      <c r="E102" s="24" t="s">
        <v>32</v>
      </c>
      <c r="F102" s="24" t="s">
        <v>33</v>
      </c>
      <c r="G102" s="24" t="s">
        <v>77</v>
      </c>
      <c r="H102" s="24" t="s">
        <v>249</v>
      </c>
      <c r="I102" s="26">
        <v>913.8</v>
      </c>
      <c r="K102" s="26">
        <f t="shared" si="1"/>
        <v>290367.13</v>
      </c>
    </row>
    <row r="103" spans="1:11">
      <c r="A103" s="24" t="s">
        <v>250</v>
      </c>
      <c r="B103" s="25">
        <v>42369</v>
      </c>
      <c r="C103" s="24" t="s">
        <v>225</v>
      </c>
      <c r="D103" s="24">
        <v>26725</v>
      </c>
      <c r="E103" s="24" t="s">
        <v>32</v>
      </c>
      <c r="F103" s="24" t="s">
        <v>33</v>
      </c>
      <c r="G103" s="24" t="s">
        <v>77</v>
      </c>
      <c r="H103" s="24" t="s">
        <v>251</v>
      </c>
      <c r="I103" s="26">
        <v>12798.56</v>
      </c>
      <c r="K103" s="26">
        <f t="shared" si="1"/>
        <v>303165.69</v>
      </c>
    </row>
    <row r="104" spans="1:11">
      <c r="A104" s="24" t="s">
        <v>252</v>
      </c>
      <c r="B104" s="25">
        <v>42369</v>
      </c>
      <c r="C104" s="24" t="s">
        <v>104</v>
      </c>
      <c r="D104" s="24">
        <v>27005</v>
      </c>
      <c r="E104" s="24" t="s">
        <v>32</v>
      </c>
      <c r="F104" s="24" t="s">
        <v>33</v>
      </c>
      <c r="G104" s="24" t="s">
        <v>77</v>
      </c>
      <c r="H104" s="24" t="s">
        <v>253</v>
      </c>
      <c r="I104" s="26">
        <v>900</v>
      </c>
      <c r="K104" s="26">
        <f t="shared" si="1"/>
        <v>304065.69</v>
      </c>
    </row>
    <row r="105" spans="1:11">
      <c r="H105" s="24" t="s">
        <v>254</v>
      </c>
      <c r="I105" s="26">
        <v>305850.69</v>
      </c>
      <c r="J105" s="26">
        <v>1785</v>
      </c>
    </row>
    <row r="106" spans="1:11">
      <c r="H106" s="24" t="s">
        <v>255</v>
      </c>
      <c r="K106" s="26">
        <v>304065.69</v>
      </c>
    </row>
  </sheetData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ISR</vt:lpstr>
      <vt:lpstr>COM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2016-07-13T15:41:13Z</cp:lastPrinted>
  <dcterms:created xsi:type="dcterms:W3CDTF">2016-06-24T16:34:48Z</dcterms:created>
  <dcterms:modified xsi:type="dcterms:W3CDTF">2016-07-13T15:47:41Z</dcterms:modified>
</cp:coreProperties>
</file>