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8505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Hoja1!$G$76:$G$148</definedName>
  </definedNames>
  <calcPr calcId="125725"/>
</workbook>
</file>

<file path=xl/calcChain.xml><?xml version="1.0" encoding="utf-8"?>
<calcChain xmlns="http://schemas.openxmlformats.org/spreadsheetml/2006/main">
  <c r="O73" i="1"/>
  <c r="O70"/>
  <c r="O71"/>
  <c r="O69"/>
  <c r="D73"/>
  <c r="E73"/>
  <c r="F73"/>
  <c r="G73"/>
  <c r="H73"/>
  <c r="I73"/>
  <c r="J73"/>
  <c r="K73"/>
  <c r="L73"/>
  <c r="M73"/>
  <c r="N73"/>
  <c r="C73"/>
  <c r="O50"/>
  <c r="O51"/>
  <c r="O66" s="1"/>
  <c r="O52"/>
  <c r="O53"/>
  <c r="O54"/>
  <c r="O55"/>
  <c r="O56"/>
  <c r="O57"/>
  <c r="O58"/>
  <c r="O59"/>
  <c r="O60"/>
  <c r="O61"/>
  <c r="O62"/>
  <c r="O63"/>
  <c r="O64"/>
  <c r="O65"/>
  <c r="O49"/>
  <c r="D66"/>
  <c r="E66"/>
  <c r="F66"/>
  <c r="G66"/>
  <c r="H66"/>
  <c r="I66"/>
  <c r="J66"/>
  <c r="K66"/>
  <c r="L66"/>
  <c r="M66"/>
  <c r="N66"/>
  <c r="C66"/>
  <c r="O38"/>
  <c r="O39"/>
  <c r="O44" s="1"/>
  <c r="O46" s="1"/>
  <c r="O40"/>
  <c r="O41"/>
  <c r="O42"/>
  <c r="O43"/>
  <c r="O37"/>
  <c r="D44"/>
  <c r="E44"/>
  <c r="F44"/>
  <c r="G44"/>
  <c r="G46" s="1"/>
  <c r="H44"/>
  <c r="I44"/>
  <c r="J44"/>
  <c r="K44"/>
  <c r="L44"/>
  <c r="M44"/>
  <c r="N44"/>
  <c r="D46"/>
  <c r="E46"/>
  <c r="F46"/>
  <c r="H46"/>
  <c r="I46"/>
  <c r="J46"/>
  <c r="K46"/>
  <c r="L46"/>
  <c r="M46"/>
  <c r="N46"/>
  <c r="C46"/>
  <c r="C44"/>
  <c r="E34"/>
  <c r="F34"/>
  <c r="G34"/>
  <c r="H34"/>
  <c r="I34"/>
  <c r="J34"/>
  <c r="K34"/>
  <c r="L34"/>
  <c r="M34"/>
  <c r="N34"/>
  <c r="O34"/>
  <c r="D34"/>
  <c r="C34"/>
  <c r="O25"/>
  <c r="O26"/>
  <c r="O32" s="1"/>
  <c r="O27"/>
  <c r="O28"/>
  <c r="O29"/>
  <c r="O30"/>
  <c r="O31"/>
  <c r="O24"/>
  <c r="D32"/>
  <c r="E32"/>
  <c r="F32"/>
  <c r="G32"/>
  <c r="H32"/>
  <c r="I32"/>
  <c r="J32"/>
  <c r="K32"/>
  <c r="L32"/>
  <c r="M32"/>
  <c r="N32"/>
  <c r="C32"/>
  <c r="O21"/>
  <c r="O10"/>
  <c r="O11"/>
  <c r="O12"/>
  <c r="O13"/>
  <c r="O14"/>
  <c r="O15"/>
  <c r="O16"/>
  <c r="O17"/>
  <c r="O18"/>
  <c r="O19"/>
  <c r="O20"/>
  <c r="O9"/>
  <c r="K21"/>
  <c r="L21"/>
  <c r="M21"/>
  <c r="N21"/>
  <c r="D21"/>
  <c r="E21"/>
  <c r="F21"/>
  <c r="G21"/>
  <c r="H21"/>
  <c r="I21"/>
  <c r="J21"/>
  <c r="C21"/>
</calcChain>
</file>

<file path=xl/sharedStrings.xml><?xml version="1.0" encoding="utf-8"?>
<sst xmlns="http://schemas.openxmlformats.org/spreadsheetml/2006/main" count="126" uniqueCount="74">
  <si>
    <t>-</t>
  </si>
  <si>
    <t>VENTA UNIDADES NUEVAS</t>
  </si>
  <si>
    <t>VENTA INTERCAMBIO DE VEHICULOS</t>
  </si>
  <si>
    <t>DESCUENTOS S/VENTAS VEHICULOS</t>
  </si>
  <si>
    <t>VENTA DE PRODUCTOS F&amp;I</t>
  </si>
  <si>
    <t>DESCUENTOS S/VENTAS DE F&amp;I</t>
  </si>
  <si>
    <t>VENTA AUTOS USADOS</t>
  </si>
  <si>
    <t>DESCUENTO S/VTA AUTOS USADOS</t>
  </si>
  <si>
    <t>VENTA DE ACTIVO FIJO</t>
  </si>
  <si>
    <t>VENTA DE REFACCIONES Y ACCESOR</t>
  </si>
  <si>
    <t>DOCTO/VTA REFACCIONES Y ACCESO</t>
  </si>
  <si>
    <t>VENTA SERVIICIO</t>
  </si>
  <si>
    <t>DESCUENTO S/VENTA SERVICIO</t>
  </si>
  <si>
    <t>VENTA NETA</t>
  </si>
  <si>
    <t>COSTO DE VENTA UNIDADES NUEVAS</t>
  </si>
  <si>
    <t>COSTO DE VTS DE UNIDADES INTER</t>
  </si>
  <si>
    <t>COSTO PRODUCTOS F&amp;I</t>
  </si>
  <si>
    <t>COSTO AUTOS USADOS</t>
  </si>
  <si>
    <t>COSTO DE VENTA DE ACTIVO FIJO</t>
  </si>
  <si>
    <t>COSTO DE VENTA REFACCIONES</t>
  </si>
  <si>
    <t>DESCUENTO SOBRE COMPRA</t>
  </si>
  <si>
    <t>COSTO SERVICIO</t>
  </si>
  <si>
    <t>U T I L I D A D   B R U T A</t>
  </si>
  <si>
    <t>GASTOS DEPTO VENTA DE AUTOS</t>
  </si>
  <si>
    <t>GASTOS DE VENTA SEMINUEV0S</t>
  </si>
  <si>
    <t>GASTOS F&amp;I</t>
  </si>
  <si>
    <t>GTOS DEPARTAMENTO DE ADMINISTR</t>
  </si>
  <si>
    <t>GASTOS DEPTO DE REFACCIONES</t>
  </si>
  <si>
    <t>GASTOS DEPTO DE SERVICIO Y HOJ</t>
  </si>
  <si>
    <t>GASTOS CORPORATIVO</t>
  </si>
  <si>
    <t>TOTAL DE GASTOS</t>
  </si>
  <si>
    <t>RECOBROS DE CREDITOS PEDIDOS</t>
  </si>
  <si>
    <t>OTROS INGRESOS (INTERCIAS)</t>
  </si>
  <si>
    <t>OTROS INGRESOS</t>
  </si>
  <si>
    <t>OTROS INGRESOS TRASLADOS</t>
  </si>
  <si>
    <t>INTERESES POR FINANCIAMIENTO</t>
  </si>
  <si>
    <t>ORTOS INTERESES GANADOS</t>
  </si>
  <si>
    <t>COMISIONES PRODUCTOS F&amp;I</t>
  </si>
  <si>
    <t>INTERESES PLAN PISO</t>
  </si>
  <si>
    <t>OTROS INTERESES PAGADOS</t>
  </si>
  <si>
    <t>SUBSIDIOS O PARTICIPACIONES</t>
  </si>
  <si>
    <t>INTERESES HIPTECARIOS (INTERCI</t>
  </si>
  <si>
    <t>OTROS GASTOS</t>
  </si>
  <si>
    <t>BONIFICACION GTOS DE COBRANZA</t>
  </si>
  <si>
    <t>COMISIONES</t>
  </si>
  <si>
    <t>RESULTADO POR POSICION MANETAR</t>
  </si>
  <si>
    <t>CORRECCION POR REEXPRESION</t>
  </si>
  <si>
    <t>UTILIDAD ANTES DE IMPUESTOS</t>
  </si>
  <si>
    <t>ISR E IA</t>
  </si>
  <si>
    <t>PTU</t>
  </si>
  <si>
    <t>CAJA</t>
  </si>
  <si>
    <t>UTILIDAD NETA</t>
  </si>
  <si>
    <t>VENTAS</t>
  </si>
  <si>
    <t>COSTO   DE   VENTAS</t>
  </si>
  <si>
    <t>GASTOS</t>
  </si>
  <si>
    <t>U T I L I D A D   O P E R A T I V A</t>
  </si>
  <si>
    <t>C U E N T A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</si>
  <si>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</si>
  <si>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</si>
  <si>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</si>
  <si>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</si>
  <si>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</si>
  <si>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</si>
  <si>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</si>
  <si>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</si>
  <si>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</si>
  <si>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</si>
  <si>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</si>
  <si>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</si>
  <si>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ACUMULADO</t>
  </si>
  <si>
    <t>TOTAL COSTO DE VENTAS</t>
  </si>
  <si>
    <t>EJERCICIO 2015</t>
  </si>
  <si>
    <t xml:space="preserve">ALECSA CELAYA S DE RL DE CV </t>
  </si>
  <si>
    <t xml:space="preserve">ESTADO DE RESULTADOS ACUMULADO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</si>
</sst>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" fontId="0" fillId="0" borderId="0" xfId="0" applyNumberFormat="1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4" fontId="1" fillId="0" borderId="1" xfId="0" applyNumberFormat="1" applyFont="1" applyBorder="1"/>
    <xf numFmtId="4" fontId="1" fillId="0" borderId="2" xfId="0" applyNumberFormat="1" applyFont="1" applyBorder="1"/>
    <xf numFmtId="0" fontId="2" fillId="0" borderId="0" xfId="0" applyFont="1" applyAlignment="1">
      <alignment horizontal="left"/>
    </xf>
    <xf numFmtId="4" fontId="1" fillId="0" borderId="3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49"/>
  <sheetViews>
    <sheetView tabSelected="1" topLeftCell="C58" workbookViewId="0">
      <selection activeCell="G56" sqref="G56"/>
    </sheetView>
  </sheetViews>
  <sheetFormatPr baseColWidth="10" defaultRowHeight="15"/>
  <cols>
    <col min="2" max="2" width="35.5703125" bestFit="1" customWidth="1"/>
    <col min="3" max="14" width="14.28515625" customWidth="1"/>
    <col min="15" max="15" width="13.7109375" bestFit="1" customWidth="1"/>
  </cols>
  <sheetData>
    <row r="1" spans="1:15" ht="15.75">
      <c r="B1" s="6" t="s">
        <v>72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3" spans="1:15">
      <c r="B3" s="4" t="s">
        <v>73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5" spans="1:15">
      <c r="B5" s="5" t="s">
        <v>71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7" spans="1:15"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</row>
    <row r="8" spans="1:15">
      <c r="B8" s="9" t="s">
        <v>52</v>
      </c>
    </row>
    <row r="9" spans="1:15">
      <c r="A9" t="s">
        <v>0</v>
      </c>
      <c r="B9" t="s">
        <v>1</v>
      </c>
      <c r="C9" s="1">
        <v>13293221.300000001</v>
      </c>
      <c r="D9" s="1">
        <v>14207751.65</v>
      </c>
      <c r="E9" s="1">
        <v>14294982.640000001</v>
      </c>
      <c r="F9" s="1">
        <v>12950298.800000001</v>
      </c>
      <c r="G9" s="1">
        <v>14003705.76</v>
      </c>
      <c r="H9" s="1">
        <v>13747730.43</v>
      </c>
      <c r="I9" s="1">
        <v>8853929.3300000001</v>
      </c>
      <c r="J9" s="1">
        <v>14072997.85</v>
      </c>
      <c r="O9" s="1">
        <f>SUM(C9:N9)</f>
        <v>105424617.76000001</v>
      </c>
    </row>
    <row r="10" spans="1:15">
      <c r="A10" t="s">
        <v>0</v>
      </c>
      <c r="B10" t="s">
        <v>2</v>
      </c>
      <c r="C10" s="1">
        <v>9725362.3200000003</v>
      </c>
      <c r="D10" s="1">
        <v>7072704.04</v>
      </c>
      <c r="E10" s="1">
        <v>6875342.2199999997</v>
      </c>
      <c r="F10" s="1">
        <v>3679075.38</v>
      </c>
      <c r="G10" s="1">
        <v>5157304.01</v>
      </c>
      <c r="H10" s="1">
        <v>5028950.3600000003</v>
      </c>
      <c r="I10" s="1">
        <v>4923384.67</v>
      </c>
      <c r="J10" s="1">
        <v>5029357.13</v>
      </c>
      <c r="O10" s="1">
        <f t="shared" ref="O10:O20" si="0">SUM(C10:N10)</f>
        <v>47491480.130000003</v>
      </c>
    </row>
    <row r="11" spans="1:15">
      <c r="A11" t="s">
        <v>0</v>
      </c>
      <c r="B11" t="s">
        <v>3</v>
      </c>
      <c r="C11">
        <v>0</v>
      </c>
      <c r="D11">
        <v>0</v>
      </c>
      <c r="E11">
        <v>0</v>
      </c>
      <c r="F11">
        <v>0</v>
      </c>
      <c r="G11" s="1">
        <v>0</v>
      </c>
      <c r="H11">
        <v>0</v>
      </c>
      <c r="I11">
        <v>0</v>
      </c>
      <c r="J11">
        <v>0</v>
      </c>
      <c r="O11" s="1">
        <f t="shared" si="0"/>
        <v>0</v>
      </c>
    </row>
    <row r="12" spans="1:15">
      <c r="A12" t="s">
        <v>0</v>
      </c>
      <c r="B12" t="s">
        <v>4</v>
      </c>
      <c r="C12" s="1">
        <v>111628.26</v>
      </c>
      <c r="D12" s="1">
        <v>42456.88</v>
      </c>
      <c r="E12" s="1">
        <v>20213.150000000001</v>
      </c>
      <c r="F12" s="1">
        <v>72500</v>
      </c>
      <c r="G12" s="1">
        <v>44333.62</v>
      </c>
      <c r="H12" s="1">
        <v>110693.58</v>
      </c>
      <c r="I12" s="1">
        <v>67032.77</v>
      </c>
      <c r="J12" s="1">
        <v>38060.339999999997</v>
      </c>
      <c r="O12" s="1">
        <f t="shared" si="0"/>
        <v>506918.6</v>
      </c>
    </row>
    <row r="13" spans="1:15">
      <c r="A13" t="s">
        <v>0</v>
      </c>
      <c r="B13" t="s">
        <v>5</v>
      </c>
      <c r="C13">
        <v>0</v>
      </c>
      <c r="D13">
        <v>0</v>
      </c>
      <c r="E13">
        <v>0</v>
      </c>
      <c r="F13">
        <v>0</v>
      </c>
      <c r="G13" s="1">
        <v>0</v>
      </c>
      <c r="H13">
        <v>0</v>
      </c>
      <c r="I13">
        <v>0</v>
      </c>
      <c r="J13">
        <v>0</v>
      </c>
      <c r="O13" s="1">
        <f t="shared" si="0"/>
        <v>0</v>
      </c>
    </row>
    <row r="14" spans="1:15">
      <c r="A14" t="s">
        <v>0</v>
      </c>
      <c r="B14" t="s">
        <v>6</v>
      </c>
      <c r="C14" s="1">
        <v>1545931.05</v>
      </c>
      <c r="D14" s="1">
        <v>1141206.8999999999</v>
      </c>
      <c r="E14" s="1">
        <v>1839827.57</v>
      </c>
      <c r="F14" s="1">
        <v>1557151.71</v>
      </c>
      <c r="G14" s="1">
        <v>783172.41</v>
      </c>
      <c r="H14" s="1">
        <v>1170586.2</v>
      </c>
      <c r="I14" s="1">
        <v>2434310.33</v>
      </c>
      <c r="J14" s="1">
        <v>2582117.2599999998</v>
      </c>
      <c r="O14" s="1">
        <f t="shared" si="0"/>
        <v>13054303.430000002</v>
      </c>
    </row>
    <row r="15" spans="1:15">
      <c r="A15" t="s">
        <v>0</v>
      </c>
      <c r="B15" t="s">
        <v>7</v>
      </c>
      <c r="C15">
        <v>0</v>
      </c>
      <c r="D15">
        <v>0</v>
      </c>
      <c r="E15">
        <v>0</v>
      </c>
      <c r="F15">
        <v>0</v>
      </c>
      <c r="G15" s="1">
        <v>0</v>
      </c>
      <c r="H15">
        <v>0</v>
      </c>
      <c r="I15">
        <v>0</v>
      </c>
      <c r="J15">
        <v>0</v>
      </c>
      <c r="O15" s="1">
        <f t="shared" si="0"/>
        <v>0</v>
      </c>
    </row>
    <row r="16" spans="1:15">
      <c r="A16" t="s">
        <v>0</v>
      </c>
      <c r="B16" t="s">
        <v>8</v>
      </c>
      <c r="C16">
        <v>0</v>
      </c>
      <c r="D16">
        <v>0</v>
      </c>
      <c r="E16" s="1">
        <v>0</v>
      </c>
      <c r="F16">
        <v>0</v>
      </c>
      <c r="G16">
        <v>0</v>
      </c>
      <c r="H16">
        <v>0</v>
      </c>
      <c r="I16">
        <v>0</v>
      </c>
      <c r="J16">
        <v>0</v>
      </c>
      <c r="O16" s="1">
        <f t="shared" si="0"/>
        <v>0</v>
      </c>
    </row>
    <row r="17" spans="1:15">
      <c r="A17" t="s">
        <v>0</v>
      </c>
      <c r="B17" t="s">
        <v>9</v>
      </c>
      <c r="C17" s="1">
        <v>258730.49</v>
      </c>
      <c r="D17" s="1">
        <v>153668.03</v>
      </c>
      <c r="E17" s="1">
        <v>309735.43</v>
      </c>
      <c r="F17" s="1">
        <v>324004.21000000002</v>
      </c>
      <c r="G17" s="1">
        <v>252010.35</v>
      </c>
      <c r="H17" s="1">
        <v>290947.20000000001</v>
      </c>
      <c r="I17" s="1">
        <v>285970.40000000002</v>
      </c>
      <c r="J17" s="1">
        <v>306179.28000000003</v>
      </c>
      <c r="O17" s="1">
        <f t="shared" si="0"/>
        <v>2181245.3899999997</v>
      </c>
    </row>
    <row r="18" spans="1:15">
      <c r="A18" t="s">
        <v>0</v>
      </c>
      <c r="B18" t="s">
        <v>10</v>
      </c>
      <c r="C18">
        <v>0</v>
      </c>
      <c r="D18">
        <v>0</v>
      </c>
      <c r="E18" s="1">
        <v>0</v>
      </c>
      <c r="F18">
        <v>0</v>
      </c>
      <c r="G18" s="1">
        <v>0</v>
      </c>
      <c r="H18">
        <v>0</v>
      </c>
      <c r="I18">
        <v>0</v>
      </c>
      <c r="J18">
        <v>0</v>
      </c>
      <c r="O18" s="1">
        <f t="shared" si="0"/>
        <v>0</v>
      </c>
    </row>
    <row r="19" spans="1:15">
      <c r="A19" t="s">
        <v>0</v>
      </c>
      <c r="B19" t="s">
        <v>11</v>
      </c>
      <c r="C19" s="1">
        <v>1693239.87</v>
      </c>
      <c r="D19" s="1">
        <v>1452077.94</v>
      </c>
      <c r="E19" s="1">
        <v>1432326.07</v>
      </c>
      <c r="F19" s="1">
        <v>1347641.92</v>
      </c>
      <c r="G19" s="1">
        <v>1482934.32</v>
      </c>
      <c r="H19" s="1">
        <v>1411541.17</v>
      </c>
      <c r="I19" s="1">
        <v>1631756.2</v>
      </c>
      <c r="J19" s="1">
        <v>1525810.01</v>
      </c>
      <c r="O19" s="1">
        <f t="shared" si="0"/>
        <v>11977327.499999998</v>
      </c>
    </row>
    <row r="20" spans="1:15">
      <c r="A20" t="s">
        <v>0</v>
      </c>
      <c r="B20" t="s">
        <v>12</v>
      </c>
      <c r="C20">
        <v>0</v>
      </c>
      <c r="D20">
        <v>0</v>
      </c>
      <c r="E20">
        <v>0</v>
      </c>
      <c r="F20">
        <v>0</v>
      </c>
      <c r="G20" s="1">
        <v>0</v>
      </c>
      <c r="H20">
        <v>0</v>
      </c>
      <c r="I20">
        <v>0</v>
      </c>
      <c r="J20">
        <v>0</v>
      </c>
      <c r="O20" s="1">
        <f t="shared" si="0"/>
        <v>0</v>
      </c>
    </row>
    <row r="21" spans="1:15">
      <c r="A21" t="s">
        <v>0</v>
      </c>
      <c r="B21" s="3" t="s">
        <v>13</v>
      </c>
      <c r="C21" s="7">
        <f>SUM(C9:C20)</f>
        <v>26628113.290000003</v>
      </c>
      <c r="D21" s="7">
        <f t="shared" ref="D21:J21" si="1">SUM(D9:D20)</f>
        <v>24069865.440000001</v>
      </c>
      <c r="E21" s="7">
        <f t="shared" si="1"/>
        <v>24772427.079999998</v>
      </c>
      <c r="F21" s="7">
        <f t="shared" si="1"/>
        <v>19930672.020000003</v>
      </c>
      <c r="G21" s="7">
        <f t="shared" si="1"/>
        <v>21723460.470000003</v>
      </c>
      <c r="H21" s="7">
        <f t="shared" si="1"/>
        <v>21760448.939999998</v>
      </c>
      <c r="I21" s="7">
        <f t="shared" si="1"/>
        <v>18196383.699999999</v>
      </c>
      <c r="J21" s="7">
        <f t="shared" si="1"/>
        <v>23554521.870000001</v>
      </c>
      <c r="K21" s="7">
        <f>SUM(K9:K20)</f>
        <v>0</v>
      </c>
      <c r="L21" s="7">
        <f t="shared" ref="L21" si="2">SUM(L9:L20)</f>
        <v>0</v>
      </c>
      <c r="M21" s="7">
        <f t="shared" ref="M21" si="3">SUM(M9:M20)</f>
        <v>0</v>
      </c>
      <c r="N21" s="7">
        <f t="shared" ref="N21:O21" si="4">SUM(N9:N20)</f>
        <v>0</v>
      </c>
      <c r="O21" s="7">
        <f t="shared" si="4"/>
        <v>180635892.81</v>
      </c>
    </row>
    <row r="22" spans="1:15">
      <c r="C22" s="1"/>
      <c r="G22" s="1"/>
    </row>
    <row r="23" spans="1:15">
      <c r="B23" s="9" t="s">
        <v>53</v>
      </c>
    </row>
    <row r="24" spans="1:15">
      <c r="A24" t="s">
        <v>0</v>
      </c>
      <c r="B24" t="s">
        <v>14</v>
      </c>
      <c r="C24" s="1">
        <v>12063552.279999999</v>
      </c>
      <c r="D24" s="1">
        <v>12835637.060000001</v>
      </c>
      <c r="E24" s="1">
        <v>12926659.210000001</v>
      </c>
      <c r="F24" s="1">
        <v>11644721.41</v>
      </c>
      <c r="G24" s="1">
        <v>12597663.82</v>
      </c>
      <c r="H24" s="1">
        <v>12353440.220000001</v>
      </c>
      <c r="I24" s="1">
        <v>7955375.4100000001</v>
      </c>
      <c r="J24" s="1">
        <v>12908012.68</v>
      </c>
      <c r="O24" s="1">
        <f>SUM(C24:N24)</f>
        <v>95285062.090000004</v>
      </c>
    </row>
    <row r="25" spans="1:15">
      <c r="A25" t="s">
        <v>0</v>
      </c>
      <c r="B25" t="s">
        <v>15</v>
      </c>
      <c r="C25" s="1">
        <v>9725413.75</v>
      </c>
      <c r="D25" s="1">
        <v>7075469.8499999996</v>
      </c>
      <c r="E25" s="1">
        <v>6868720.0099999998</v>
      </c>
      <c r="F25" s="1">
        <v>3678890.91</v>
      </c>
      <c r="G25" s="1">
        <v>5149549.97</v>
      </c>
      <c r="H25" s="1">
        <v>5029635.8499999996</v>
      </c>
      <c r="I25" s="1">
        <v>4920324.42</v>
      </c>
      <c r="J25" s="1">
        <v>5035923.72</v>
      </c>
      <c r="O25" s="1">
        <f t="shared" ref="O25:O31" si="5">SUM(C25:N25)</f>
        <v>47483928.479999997</v>
      </c>
    </row>
    <row r="26" spans="1:15">
      <c r="A26" t="s">
        <v>0</v>
      </c>
      <c r="B26" t="s">
        <v>16</v>
      </c>
      <c r="C26" s="1">
        <v>66948.95</v>
      </c>
      <c r="D26" s="1">
        <v>54860.66</v>
      </c>
      <c r="E26" s="1">
        <v>81181.429999999993</v>
      </c>
      <c r="F26" s="1">
        <v>42563.29</v>
      </c>
      <c r="G26" s="1">
        <v>41509.25</v>
      </c>
      <c r="H26" s="1">
        <v>78191.87</v>
      </c>
      <c r="I26" s="1">
        <v>36534.639999999999</v>
      </c>
      <c r="J26" s="1">
        <v>29192.15</v>
      </c>
      <c r="O26" s="1">
        <f t="shared" si="5"/>
        <v>430982.24</v>
      </c>
    </row>
    <row r="27" spans="1:15">
      <c r="A27" t="s">
        <v>0</v>
      </c>
      <c r="B27" t="s">
        <v>17</v>
      </c>
      <c r="C27" s="1">
        <v>1387543.08</v>
      </c>
      <c r="D27" s="1">
        <v>1001681.45</v>
      </c>
      <c r="E27" s="1">
        <v>1651537.69</v>
      </c>
      <c r="F27" s="1">
        <v>1415532.42</v>
      </c>
      <c r="G27" s="1">
        <v>711028.47</v>
      </c>
      <c r="H27" s="1">
        <v>1032992.09</v>
      </c>
      <c r="I27" s="1">
        <v>2160238.39</v>
      </c>
      <c r="J27" s="1">
        <v>2374085.6</v>
      </c>
      <c r="O27" s="1">
        <f t="shared" si="5"/>
        <v>11734639.189999999</v>
      </c>
    </row>
    <row r="28" spans="1:15">
      <c r="A28" t="s">
        <v>0</v>
      </c>
      <c r="B28" t="s">
        <v>18</v>
      </c>
      <c r="C28">
        <v>0</v>
      </c>
      <c r="D28">
        <v>0</v>
      </c>
      <c r="E28" s="1">
        <v>0</v>
      </c>
      <c r="F28">
        <v>0</v>
      </c>
      <c r="G28" s="1">
        <v>0</v>
      </c>
      <c r="H28">
        <v>0</v>
      </c>
      <c r="I28">
        <v>0</v>
      </c>
      <c r="J28">
        <v>0</v>
      </c>
      <c r="O28" s="1">
        <f t="shared" si="5"/>
        <v>0</v>
      </c>
    </row>
    <row r="29" spans="1:15">
      <c r="A29" t="s">
        <v>0</v>
      </c>
      <c r="B29" t="s">
        <v>19</v>
      </c>
      <c r="C29" s="1">
        <v>158116.69</v>
      </c>
      <c r="D29" s="1">
        <v>95462.31</v>
      </c>
      <c r="E29" s="1">
        <v>194078.04</v>
      </c>
      <c r="F29" s="1">
        <v>196660.8</v>
      </c>
      <c r="G29" s="1">
        <v>151515.29</v>
      </c>
      <c r="H29" s="1">
        <v>180843.56</v>
      </c>
      <c r="I29" s="1">
        <v>172081.03</v>
      </c>
      <c r="J29" s="1">
        <v>180190.64</v>
      </c>
      <c r="O29" s="1">
        <f t="shared" si="5"/>
        <v>1328948.3600000003</v>
      </c>
    </row>
    <row r="30" spans="1:15">
      <c r="A30" t="s">
        <v>0</v>
      </c>
      <c r="B30" t="s">
        <v>20</v>
      </c>
      <c r="C30">
        <v>0</v>
      </c>
      <c r="D30">
        <v>0</v>
      </c>
      <c r="E30" s="1">
        <v>0</v>
      </c>
      <c r="F30">
        <v>0</v>
      </c>
      <c r="G30" s="1">
        <v>0</v>
      </c>
      <c r="H30">
        <v>0</v>
      </c>
      <c r="I30">
        <v>0</v>
      </c>
      <c r="J30">
        <v>0</v>
      </c>
      <c r="O30" s="1">
        <f t="shared" si="5"/>
        <v>0</v>
      </c>
    </row>
    <row r="31" spans="1:15">
      <c r="A31" t="s">
        <v>0</v>
      </c>
      <c r="B31" t="s">
        <v>21</v>
      </c>
      <c r="C31" s="1">
        <v>867149.22</v>
      </c>
      <c r="D31" s="1">
        <v>780055.52</v>
      </c>
      <c r="E31" s="1">
        <v>767252.7</v>
      </c>
      <c r="F31" s="1">
        <v>734602.89</v>
      </c>
      <c r="G31" s="1">
        <v>729096.16</v>
      </c>
      <c r="H31" s="1">
        <v>668822.18999999994</v>
      </c>
      <c r="I31" s="1">
        <v>830701.55</v>
      </c>
      <c r="J31" s="1">
        <v>731411.52</v>
      </c>
      <c r="O31" s="1">
        <f t="shared" si="5"/>
        <v>6109091.75</v>
      </c>
    </row>
    <row r="32" spans="1:15">
      <c r="A32" t="s">
        <v>0</v>
      </c>
      <c r="B32" s="3" t="s">
        <v>70</v>
      </c>
      <c r="C32" s="7">
        <f>SUM(C24:C31)</f>
        <v>24268723.970000003</v>
      </c>
      <c r="D32" s="7">
        <f t="shared" ref="D32:O32" si="6">SUM(D24:D31)</f>
        <v>21843166.849999998</v>
      </c>
      <c r="E32" s="7">
        <f t="shared" si="6"/>
        <v>22489429.079999998</v>
      </c>
      <c r="F32" s="7">
        <f t="shared" si="6"/>
        <v>17712971.720000003</v>
      </c>
      <c r="G32" s="7">
        <f t="shared" si="6"/>
        <v>19380362.959999997</v>
      </c>
      <c r="H32" s="7">
        <f t="shared" si="6"/>
        <v>19343925.780000001</v>
      </c>
      <c r="I32" s="7">
        <f t="shared" si="6"/>
        <v>16075255.440000001</v>
      </c>
      <c r="J32" s="7">
        <f t="shared" si="6"/>
        <v>21258816.309999999</v>
      </c>
      <c r="K32" s="7">
        <f t="shared" si="6"/>
        <v>0</v>
      </c>
      <c r="L32" s="7">
        <f t="shared" si="6"/>
        <v>0</v>
      </c>
      <c r="M32" s="7">
        <f t="shared" si="6"/>
        <v>0</v>
      </c>
      <c r="N32" s="7">
        <f t="shared" si="6"/>
        <v>0</v>
      </c>
      <c r="O32" s="7">
        <f t="shared" si="6"/>
        <v>162372652.11000001</v>
      </c>
    </row>
    <row r="33" spans="1:15">
      <c r="E33" s="1"/>
      <c r="G33" s="1"/>
    </row>
    <row r="34" spans="1:15">
      <c r="A34" t="s">
        <v>0</v>
      </c>
      <c r="B34" s="3" t="s">
        <v>22</v>
      </c>
      <c r="C34" s="10">
        <f>C21-C32</f>
        <v>2359389.3200000003</v>
      </c>
      <c r="D34" s="10">
        <f>D21-D32</f>
        <v>2226698.5900000036</v>
      </c>
      <c r="E34" s="10">
        <f t="shared" ref="E34:O34" si="7">E21-E32</f>
        <v>2282998</v>
      </c>
      <c r="F34" s="10">
        <f t="shared" si="7"/>
        <v>2217700.3000000007</v>
      </c>
      <c r="G34" s="10">
        <f t="shared" si="7"/>
        <v>2343097.5100000054</v>
      </c>
      <c r="H34" s="10">
        <f t="shared" si="7"/>
        <v>2416523.1599999964</v>
      </c>
      <c r="I34" s="10">
        <f t="shared" si="7"/>
        <v>2121128.2599999979</v>
      </c>
      <c r="J34" s="10">
        <f t="shared" si="7"/>
        <v>2295705.5600000024</v>
      </c>
      <c r="K34" s="10">
        <f t="shared" si="7"/>
        <v>0</v>
      </c>
      <c r="L34" s="10">
        <f t="shared" si="7"/>
        <v>0</v>
      </c>
      <c r="M34" s="10">
        <f t="shared" si="7"/>
        <v>0</v>
      </c>
      <c r="N34" s="10">
        <f t="shared" si="7"/>
        <v>0</v>
      </c>
      <c r="O34" s="10">
        <f t="shared" si="7"/>
        <v>18263240.699999988</v>
      </c>
    </row>
    <row r="35" spans="1:15">
      <c r="G35" s="1"/>
    </row>
    <row r="36" spans="1:15">
      <c r="B36" s="9" t="s">
        <v>54</v>
      </c>
    </row>
    <row r="37" spans="1:15">
      <c r="A37" t="s">
        <v>0</v>
      </c>
      <c r="B37" t="s">
        <v>23</v>
      </c>
      <c r="C37" s="1">
        <v>1356277.92</v>
      </c>
      <c r="D37" s="1">
        <v>1192589.94</v>
      </c>
      <c r="E37" s="1">
        <v>1162607.6399999999</v>
      </c>
      <c r="F37" s="1">
        <v>1135742.52</v>
      </c>
      <c r="G37" s="1">
        <v>1043758.56</v>
      </c>
      <c r="H37" s="1">
        <v>1057481.32</v>
      </c>
      <c r="I37" s="1">
        <v>1566254.2</v>
      </c>
      <c r="J37" s="1">
        <v>912189.18</v>
      </c>
      <c r="O37" s="1">
        <f t="shared" ref="O37:O43" si="8">SUM(C37:N37)</f>
        <v>9426901.2799999993</v>
      </c>
    </row>
    <row r="38" spans="1:15">
      <c r="A38" t="s">
        <v>0</v>
      </c>
      <c r="B38" t="s">
        <v>24</v>
      </c>
      <c r="C38" s="1">
        <v>13924.71</v>
      </c>
      <c r="D38" s="1">
        <v>10202.74</v>
      </c>
      <c r="E38" s="1">
        <v>19366.91</v>
      </c>
      <c r="F38" s="1">
        <v>76040.850000000006</v>
      </c>
      <c r="G38" s="1">
        <v>39516.07</v>
      </c>
      <c r="H38" s="1">
        <v>6204.64</v>
      </c>
      <c r="I38">
        <v>564.22</v>
      </c>
      <c r="J38" s="1">
        <v>62525.7</v>
      </c>
      <c r="O38" s="1">
        <f t="shared" si="8"/>
        <v>228345.84000000003</v>
      </c>
    </row>
    <row r="39" spans="1:15">
      <c r="A39" t="s">
        <v>0</v>
      </c>
      <c r="B39" t="s">
        <v>25</v>
      </c>
      <c r="C39" s="1">
        <v>1017.07</v>
      </c>
      <c r="D39">
        <v>578.91</v>
      </c>
      <c r="E39" s="1">
        <v>0</v>
      </c>
      <c r="F39">
        <v>579.53</v>
      </c>
      <c r="G39" s="1">
        <v>0</v>
      </c>
      <c r="H39">
        <v>583.28</v>
      </c>
      <c r="I39">
        <v>0</v>
      </c>
      <c r="J39">
        <v>583.28</v>
      </c>
      <c r="O39" s="1">
        <f t="shared" si="8"/>
        <v>3342.0699999999997</v>
      </c>
    </row>
    <row r="40" spans="1:15">
      <c r="A40" t="s">
        <v>0</v>
      </c>
      <c r="B40" t="s">
        <v>26</v>
      </c>
      <c r="C40" s="1">
        <v>536634.02</v>
      </c>
      <c r="D40" s="1">
        <v>554105.47</v>
      </c>
      <c r="E40" s="1">
        <v>423343.81</v>
      </c>
      <c r="F40" s="1">
        <v>572456.41</v>
      </c>
      <c r="G40" s="1">
        <v>539100.77</v>
      </c>
      <c r="H40" s="1">
        <v>612776.06000000006</v>
      </c>
      <c r="I40" s="1">
        <v>248325.62</v>
      </c>
      <c r="J40" s="1">
        <v>551615.4</v>
      </c>
      <c r="O40" s="1">
        <f t="shared" si="8"/>
        <v>4038357.56</v>
      </c>
    </row>
    <row r="41" spans="1:15">
      <c r="A41" t="s">
        <v>0</v>
      </c>
      <c r="B41" t="s">
        <v>27</v>
      </c>
      <c r="C41" s="1">
        <v>46436.52</v>
      </c>
      <c r="D41" s="1">
        <v>60138.09</v>
      </c>
      <c r="E41" s="1">
        <v>37041.360000000001</v>
      </c>
      <c r="F41" s="1">
        <v>48506.34</v>
      </c>
      <c r="G41" s="1">
        <v>22802.03</v>
      </c>
      <c r="H41" s="1">
        <v>46358.1</v>
      </c>
      <c r="I41" s="1">
        <v>20755.689999999999</v>
      </c>
      <c r="J41" s="1">
        <v>23079.07</v>
      </c>
      <c r="O41" s="1">
        <f t="shared" si="8"/>
        <v>305117.19999999995</v>
      </c>
    </row>
    <row r="42" spans="1:15">
      <c r="A42" t="s">
        <v>0</v>
      </c>
      <c r="B42" t="s">
        <v>28</v>
      </c>
      <c r="C42" s="1">
        <v>207898.75</v>
      </c>
      <c r="D42" s="1">
        <v>163344.24</v>
      </c>
      <c r="E42" s="1">
        <v>160884.14000000001</v>
      </c>
      <c r="F42" s="1">
        <v>219884.9</v>
      </c>
      <c r="G42" s="1">
        <v>261727.02</v>
      </c>
      <c r="H42" s="1">
        <v>345256.1</v>
      </c>
      <c r="I42" s="1">
        <v>161220.10999999999</v>
      </c>
      <c r="J42" s="1">
        <v>288686.96000000002</v>
      </c>
      <c r="O42" s="1">
        <f t="shared" si="8"/>
        <v>1808902.2199999997</v>
      </c>
    </row>
    <row r="43" spans="1:15">
      <c r="A43" t="s">
        <v>0</v>
      </c>
      <c r="B43" t="s">
        <v>29</v>
      </c>
      <c r="C43" s="1">
        <v>339149.14</v>
      </c>
      <c r="D43" s="1">
        <v>350210.35</v>
      </c>
      <c r="E43" s="1">
        <v>20000</v>
      </c>
      <c r="F43" s="1">
        <v>20000</v>
      </c>
      <c r="G43" s="1">
        <v>194469.05</v>
      </c>
      <c r="H43" s="1">
        <v>217219.83</v>
      </c>
      <c r="I43" s="1">
        <v>208298.28</v>
      </c>
      <c r="J43" s="1">
        <v>273006.90000000002</v>
      </c>
      <c r="O43" s="1">
        <f t="shared" si="8"/>
        <v>1622353.5500000003</v>
      </c>
    </row>
    <row r="44" spans="1:15">
      <c r="A44" t="s">
        <v>0</v>
      </c>
      <c r="B44" s="3" t="s">
        <v>30</v>
      </c>
      <c r="C44" s="7">
        <f>SUM(C37:C43)</f>
        <v>2501338.1300000004</v>
      </c>
      <c r="D44" s="7">
        <f t="shared" ref="D44:O44" si="9">SUM(D37:D43)</f>
        <v>2331169.7399999998</v>
      </c>
      <c r="E44" s="7">
        <f t="shared" si="9"/>
        <v>1823243.8599999999</v>
      </c>
      <c r="F44" s="7">
        <f t="shared" si="9"/>
        <v>2073210.55</v>
      </c>
      <c r="G44" s="7">
        <f t="shared" si="9"/>
        <v>2101373.5</v>
      </c>
      <c r="H44" s="7">
        <f t="shared" si="9"/>
        <v>2285879.33</v>
      </c>
      <c r="I44" s="7">
        <f t="shared" si="9"/>
        <v>2205418.1199999996</v>
      </c>
      <c r="J44" s="7">
        <f t="shared" si="9"/>
        <v>2111686.4900000002</v>
      </c>
      <c r="K44" s="7">
        <f t="shared" si="9"/>
        <v>0</v>
      </c>
      <c r="L44" s="7">
        <f t="shared" si="9"/>
        <v>0</v>
      </c>
      <c r="M44" s="7">
        <f t="shared" si="9"/>
        <v>0</v>
      </c>
      <c r="N44" s="7">
        <f t="shared" si="9"/>
        <v>0</v>
      </c>
      <c r="O44" s="7">
        <f t="shared" si="9"/>
        <v>17433319.719999999</v>
      </c>
    </row>
    <row r="45" spans="1:15">
      <c r="G45" s="1"/>
    </row>
    <row r="46" spans="1:15">
      <c r="A46" t="s">
        <v>0</v>
      </c>
      <c r="B46" s="3" t="s">
        <v>55</v>
      </c>
      <c r="C46" s="10">
        <f>C34-C44</f>
        <v>-141948.81000000006</v>
      </c>
      <c r="D46" s="10">
        <f t="shared" ref="D46:O46" si="10">D34-D44</f>
        <v>-104471.14999999618</v>
      </c>
      <c r="E46" s="10">
        <f t="shared" si="10"/>
        <v>459754.14000000013</v>
      </c>
      <c r="F46" s="10">
        <f t="shared" si="10"/>
        <v>144489.7500000007</v>
      </c>
      <c r="G46" s="10">
        <f t="shared" si="10"/>
        <v>241724.01000000536</v>
      </c>
      <c r="H46" s="10">
        <f t="shared" si="10"/>
        <v>130643.82999999635</v>
      </c>
      <c r="I46" s="10">
        <f t="shared" si="10"/>
        <v>-84289.860000001732</v>
      </c>
      <c r="J46" s="10">
        <f t="shared" si="10"/>
        <v>184019.07000000216</v>
      </c>
      <c r="K46" s="10">
        <f t="shared" si="10"/>
        <v>0</v>
      </c>
      <c r="L46" s="10">
        <f t="shared" si="10"/>
        <v>0</v>
      </c>
      <c r="M46" s="10">
        <f t="shared" si="10"/>
        <v>0</v>
      </c>
      <c r="N46" s="10">
        <f t="shared" si="10"/>
        <v>0</v>
      </c>
      <c r="O46" s="10">
        <f t="shared" si="10"/>
        <v>829920.97999998927</v>
      </c>
    </row>
    <row r="47" spans="1:15">
      <c r="C47" s="1"/>
    </row>
    <row r="49" spans="1:15">
      <c r="A49" t="s">
        <v>0</v>
      </c>
      <c r="B49" t="s">
        <v>31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O49" s="1">
        <f t="shared" ref="O49:O65" si="11">SUM(C49:N49)</f>
        <v>0</v>
      </c>
    </row>
    <row r="50" spans="1:15">
      <c r="A50" t="s">
        <v>0</v>
      </c>
      <c r="B50" t="s">
        <v>32</v>
      </c>
      <c r="C50" s="1">
        <v>-97841.11</v>
      </c>
      <c r="D50" s="1">
        <v>-95617.45</v>
      </c>
      <c r="E50" s="1">
        <v>-84355.68</v>
      </c>
      <c r="F50" s="1">
        <v>-91170.13</v>
      </c>
      <c r="G50" s="1">
        <v>-91311.85</v>
      </c>
      <c r="H50" s="1">
        <v>-91957.440000000002</v>
      </c>
      <c r="I50" s="1">
        <v>-85247.3</v>
      </c>
      <c r="J50" s="1">
        <v>-86497.87</v>
      </c>
      <c r="O50" s="1">
        <f t="shared" si="11"/>
        <v>-723998.83</v>
      </c>
    </row>
    <row r="51" spans="1:15">
      <c r="A51" t="s">
        <v>0</v>
      </c>
      <c r="B51" t="s">
        <v>33</v>
      </c>
      <c r="C51" s="1">
        <v>-45145.78</v>
      </c>
      <c r="D51" s="1">
        <v>-19911.04</v>
      </c>
      <c r="E51" s="1">
        <v>-144189.78</v>
      </c>
      <c r="F51" s="1">
        <v>-80389.62</v>
      </c>
      <c r="G51" s="1">
        <v>-52120.69</v>
      </c>
      <c r="H51" s="1">
        <v>-5880.33</v>
      </c>
      <c r="I51" s="1">
        <v>-2435.88</v>
      </c>
      <c r="J51" s="1">
        <v>-4584.0200000000004</v>
      </c>
      <c r="O51" s="1">
        <f t="shared" si="11"/>
        <v>-354657.14</v>
      </c>
    </row>
    <row r="52" spans="1:15">
      <c r="A52" t="s">
        <v>0</v>
      </c>
      <c r="B52" t="s">
        <v>34</v>
      </c>
      <c r="C52" s="1">
        <v>-3452</v>
      </c>
      <c r="D52">
        <v>0</v>
      </c>
      <c r="E52" s="1">
        <v>25805.11</v>
      </c>
      <c r="F52" s="1">
        <v>-4396.55</v>
      </c>
      <c r="G52" s="1">
        <v>0</v>
      </c>
      <c r="H52">
        <v>0</v>
      </c>
      <c r="I52">
        <v>0</v>
      </c>
      <c r="J52">
        <v>0</v>
      </c>
      <c r="O52" s="1">
        <f t="shared" si="11"/>
        <v>17956.560000000001</v>
      </c>
    </row>
    <row r="53" spans="1:15">
      <c r="A53" t="s">
        <v>0</v>
      </c>
      <c r="B53" t="s">
        <v>35</v>
      </c>
      <c r="C53">
        <v>0</v>
      </c>
      <c r="D53">
        <v>0</v>
      </c>
      <c r="E53">
        <v>0</v>
      </c>
      <c r="F53">
        <v>0</v>
      </c>
      <c r="G53" s="1">
        <v>0</v>
      </c>
      <c r="H53">
        <v>0</v>
      </c>
      <c r="I53">
        <v>0</v>
      </c>
      <c r="J53">
        <v>0</v>
      </c>
      <c r="O53" s="1">
        <f t="shared" si="11"/>
        <v>0</v>
      </c>
    </row>
    <row r="54" spans="1:15">
      <c r="A54" t="s">
        <v>0</v>
      </c>
      <c r="B54" t="s">
        <v>36</v>
      </c>
      <c r="C54">
        <v>-58.8</v>
      </c>
      <c r="D54">
        <v>-42.95</v>
      </c>
      <c r="E54">
        <v>-39.32</v>
      </c>
      <c r="F54">
        <v>-5.93</v>
      </c>
      <c r="G54">
        <v>-5.56</v>
      </c>
      <c r="H54">
        <v>-5.94</v>
      </c>
      <c r="I54">
        <v>-32.44</v>
      </c>
      <c r="J54">
        <v>-57.97</v>
      </c>
      <c r="O54" s="1">
        <f t="shared" si="11"/>
        <v>-248.91</v>
      </c>
    </row>
    <row r="55" spans="1:15">
      <c r="A55" t="s">
        <v>0</v>
      </c>
      <c r="B55" t="s">
        <v>37</v>
      </c>
      <c r="C55" s="1">
        <v>-309465.73</v>
      </c>
      <c r="D55" s="1">
        <v>-420454.09</v>
      </c>
      <c r="E55" s="1">
        <v>-572038.78</v>
      </c>
      <c r="F55" s="1">
        <v>-388897.92</v>
      </c>
      <c r="G55" s="1">
        <v>-301994.48</v>
      </c>
      <c r="H55" s="1">
        <v>-443012</v>
      </c>
      <c r="I55" s="1">
        <v>-473995.29</v>
      </c>
      <c r="J55" s="1">
        <v>-355139.31</v>
      </c>
      <c r="O55" s="1">
        <f t="shared" si="11"/>
        <v>-3264997.6</v>
      </c>
    </row>
    <row r="56" spans="1:15">
      <c r="A56" t="s">
        <v>0</v>
      </c>
      <c r="B56" t="s">
        <v>38</v>
      </c>
      <c r="C56" s="1">
        <v>210362.31</v>
      </c>
      <c r="D56" s="1">
        <v>156136.24</v>
      </c>
      <c r="E56" s="1">
        <v>195891.23</v>
      </c>
      <c r="F56" s="1">
        <v>162259.13</v>
      </c>
      <c r="G56" s="1">
        <v>156841.1</v>
      </c>
      <c r="H56" s="1">
        <v>149493.76000000001</v>
      </c>
      <c r="I56" s="1">
        <v>4714.45</v>
      </c>
      <c r="J56" s="1">
        <v>164406.45000000001</v>
      </c>
      <c r="O56" s="1">
        <f t="shared" si="11"/>
        <v>1200104.67</v>
      </c>
    </row>
    <row r="57" spans="1:15">
      <c r="A57" t="s">
        <v>0</v>
      </c>
      <c r="B57" t="s">
        <v>39</v>
      </c>
      <c r="C57" s="1">
        <v>21074</v>
      </c>
      <c r="D57" s="1">
        <v>17342.099999999999</v>
      </c>
      <c r="E57" s="1">
        <v>7781.67</v>
      </c>
      <c r="F57" s="1">
        <v>6707.74</v>
      </c>
      <c r="G57" s="1">
        <v>5234.63</v>
      </c>
      <c r="H57">
        <v>0</v>
      </c>
      <c r="I57" s="1">
        <v>-7781.67</v>
      </c>
      <c r="J57">
        <v>0</v>
      </c>
      <c r="O57" s="1">
        <f t="shared" si="11"/>
        <v>50358.469999999994</v>
      </c>
    </row>
    <row r="58" spans="1:15">
      <c r="A58" t="s">
        <v>0</v>
      </c>
      <c r="B58" t="s">
        <v>40</v>
      </c>
      <c r="C58">
        <v>0</v>
      </c>
      <c r="D58">
        <v>0</v>
      </c>
      <c r="E58" s="1">
        <v>3785.79</v>
      </c>
      <c r="F58" s="1">
        <v>13655.91</v>
      </c>
      <c r="G58" s="1">
        <v>16388.310000000001</v>
      </c>
      <c r="H58" s="1">
        <v>32930.47</v>
      </c>
      <c r="I58" s="1">
        <v>8226.81</v>
      </c>
      <c r="J58">
        <v>0</v>
      </c>
      <c r="O58" s="1">
        <f t="shared" si="11"/>
        <v>74987.290000000008</v>
      </c>
    </row>
    <row r="59" spans="1:15">
      <c r="A59" t="s">
        <v>0</v>
      </c>
      <c r="B59" t="s">
        <v>41</v>
      </c>
      <c r="C59" s="1">
        <v>97841.11</v>
      </c>
      <c r="D59" s="1">
        <v>95617.45</v>
      </c>
      <c r="E59" s="1">
        <v>84355.68</v>
      </c>
      <c r="F59" s="1">
        <v>91170.13</v>
      </c>
      <c r="G59" s="1">
        <v>86077.23</v>
      </c>
      <c r="H59" s="1">
        <v>86722.81</v>
      </c>
      <c r="I59" s="1">
        <v>81773.37</v>
      </c>
      <c r="J59" s="1">
        <v>82275.48</v>
      </c>
      <c r="O59" s="1">
        <f t="shared" si="11"/>
        <v>705833.25999999989</v>
      </c>
    </row>
    <row r="60" spans="1:15">
      <c r="A60" t="s">
        <v>0</v>
      </c>
      <c r="B60" t="s">
        <v>42</v>
      </c>
      <c r="C60">
        <v>24.81</v>
      </c>
      <c r="D60">
        <v>40.08</v>
      </c>
      <c r="E60" s="1">
        <v>18659.330000000002</v>
      </c>
      <c r="F60">
        <v>0</v>
      </c>
      <c r="G60" s="1">
        <v>40849.21</v>
      </c>
      <c r="H60">
        <v>135.28</v>
      </c>
      <c r="I60">
        <v>39.36</v>
      </c>
      <c r="J60">
        <v>84.84</v>
      </c>
      <c r="O60" s="1">
        <f t="shared" si="11"/>
        <v>59832.909999999996</v>
      </c>
    </row>
    <row r="61" spans="1:15">
      <c r="A61" t="s">
        <v>0</v>
      </c>
      <c r="B61" t="s">
        <v>43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O61" s="1">
        <f t="shared" si="11"/>
        <v>0</v>
      </c>
    </row>
    <row r="62" spans="1:15">
      <c r="A62" t="s">
        <v>0</v>
      </c>
      <c r="B62" t="s">
        <v>44</v>
      </c>
      <c r="C62" s="1">
        <v>24166.01</v>
      </c>
      <c r="D62" s="1">
        <v>25333.3</v>
      </c>
      <c r="E62" s="1">
        <v>21318.46</v>
      </c>
      <c r="F62" s="1">
        <v>16660.46</v>
      </c>
      <c r="G62" s="1">
        <v>23565.95</v>
      </c>
      <c r="H62" s="1">
        <v>25502.06</v>
      </c>
      <c r="I62" s="1">
        <v>22880.17</v>
      </c>
      <c r="J62" s="1">
        <v>27986.07</v>
      </c>
      <c r="O62" s="1">
        <f t="shared" si="11"/>
        <v>187412.47999999998</v>
      </c>
    </row>
    <row r="63" spans="1:15">
      <c r="A63" t="s">
        <v>0</v>
      </c>
      <c r="B63" t="s">
        <v>45</v>
      </c>
      <c r="C63">
        <v>0</v>
      </c>
      <c r="D63">
        <v>0</v>
      </c>
      <c r="E63">
        <v>0</v>
      </c>
      <c r="F63">
        <v>0</v>
      </c>
      <c r="G63" s="1">
        <v>0</v>
      </c>
      <c r="H63">
        <v>0</v>
      </c>
      <c r="I63">
        <v>0</v>
      </c>
      <c r="J63">
        <v>0</v>
      </c>
      <c r="O63" s="1">
        <f t="shared" si="11"/>
        <v>0</v>
      </c>
    </row>
    <row r="64" spans="1:15">
      <c r="A64" t="s">
        <v>0</v>
      </c>
      <c r="B64" t="s">
        <v>46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O64" s="1">
        <f t="shared" si="11"/>
        <v>0</v>
      </c>
    </row>
    <row r="65" spans="1:15">
      <c r="O65" s="1">
        <f t="shared" si="11"/>
        <v>0</v>
      </c>
    </row>
    <row r="66" spans="1:15">
      <c r="A66" t="s">
        <v>0</v>
      </c>
      <c r="B66" s="3" t="s">
        <v>47</v>
      </c>
      <c r="C66" s="10">
        <f>C46-(SUM(C49:C64))</f>
        <v>-39453.630000000063</v>
      </c>
      <c r="D66" s="10">
        <f t="shared" ref="D66:O66" si="12">D46-(SUM(D49:D64))</f>
        <v>137085.21000000386</v>
      </c>
      <c r="E66" s="10">
        <f t="shared" si="12"/>
        <v>902780.42999999993</v>
      </c>
      <c r="F66" s="10">
        <f t="shared" si="12"/>
        <v>418896.53000000061</v>
      </c>
      <c r="G66" s="10">
        <f t="shared" si="12"/>
        <v>358200.16000000539</v>
      </c>
      <c r="H66" s="10">
        <f t="shared" si="12"/>
        <v>376715.15999999631</v>
      </c>
      <c r="I66" s="10">
        <f t="shared" si="12"/>
        <v>367568.55999999837</v>
      </c>
      <c r="J66" s="10">
        <f t="shared" si="12"/>
        <v>355545.40000000212</v>
      </c>
      <c r="K66" s="10">
        <f t="shared" si="12"/>
        <v>0</v>
      </c>
      <c r="L66" s="10">
        <f t="shared" si="12"/>
        <v>0</v>
      </c>
      <c r="M66" s="10">
        <f t="shared" si="12"/>
        <v>0</v>
      </c>
      <c r="N66" s="10">
        <f t="shared" si="12"/>
        <v>0</v>
      </c>
      <c r="O66" s="10">
        <f t="shared" si="12"/>
        <v>2877337.8199999891</v>
      </c>
    </row>
    <row r="67" spans="1:15">
      <c r="C67" s="1"/>
      <c r="D67" s="1"/>
      <c r="E67" s="1"/>
      <c r="F67" s="1"/>
      <c r="G67" s="1"/>
      <c r="H67" s="1"/>
      <c r="I67" s="1"/>
      <c r="J67" s="1"/>
    </row>
    <row r="69" spans="1:15">
      <c r="A69" t="s">
        <v>0</v>
      </c>
      <c r="B69" t="s">
        <v>48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O69">
        <f>SUM(C69:N69)</f>
        <v>0</v>
      </c>
    </row>
    <row r="70" spans="1:15">
      <c r="A70" t="s">
        <v>0</v>
      </c>
      <c r="B70" t="s">
        <v>49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O70">
        <f t="shared" ref="O70:O71" si="13">SUM(C70:N70)</f>
        <v>0</v>
      </c>
    </row>
    <row r="71" spans="1:15">
      <c r="A71" t="s">
        <v>0</v>
      </c>
      <c r="B71" t="s">
        <v>50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O71">
        <f t="shared" si="13"/>
        <v>0</v>
      </c>
    </row>
    <row r="73" spans="1:15" ht="15.75" thickBot="1">
      <c r="A73" t="s">
        <v>0</v>
      </c>
      <c r="B73" s="3" t="s">
        <v>51</v>
      </c>
      <c r="C73" s="8">
        <f>C66-C69-C70-C71</f>
        <v>-39453.630000000063</v>
      </c>
      <c r="D73" s="8">
        <f t="shared" ref="D73:O73" si="14">D66-D69-D70-D71</f>
        <v>137085.21000000386</v>
      </c>
      <c r="E73" s="8">
        <f t="shared" si="14"/>
        <v>902780.42999999993</v>
      </c>
      <c r="F73" s="8">
        <f t="shared" si="14"/>
        <v>418896.53000000061</v>
      </c>
      <c r="G73" s="8">
        <f t="shared" si="14"/>
        <v>358200.16000000539</v>
      </c>
      <c r="H73" s="8">
        <f t="shared" si="14"/>
        <v>376715.15999999631</v>
      </c>
      <c r="I73" s="8">
        <f t="shared" si="14"/>
        <v>367568.55999999837</v>
      </c>
      <c r="J73" s="8">
        <f t="shared" si="14"/>
        <v>355545.40000000212</v>
      </c>
      <c r="K73" s="8">
        <f t="shared" si="14"/>
        <v>0</v>
      </c>
      <c r="L73" s="8">
        <f t="shared" si="14"/>
        <v>0</v>
      </c>
      <c r="M73" s="8">
        <f t="shared" si="14"/>
        <v>0</v>
      </c>
      <c r="N73" s="8">
        <f t="shared" si="14"/>
        <v>0</v>
      </c>
      <c r="O73" s="8">
        <f>O66-O69-O70-O71</f>
        <v>2877337.8199999891</v>
      </c>
    </row>
    <row r="74" spans="1:15" ht="15.75" thickTop="1"/>
    <row r="75" spans="1:15">
      <c r="F75" s="1"/>
    </row>
    <row r="77" spans="1:15">
      <c r="F77" s="1"/>
    </row>
    <row r="80" spans="1:15">
      <c r="F80" s="1"/>
    </row>
    <row r="82" spans="3:17">
      <c r="F82" s="1"/>
    </row>
    <row r="84" spans="3:17">
      <c r="C84" s="1"/>
      <c r="E84" s="1"/>
      <c r="F84" s="1"/>
      <c r="I84" s="1"/>
      <c r="K84" s="1"/>
      <c r="O84" s="1"/>
      <c r="Q84" s="1"/>
    </row>
    <row r="85" spans="3:17">
      <c r="C85" s="1"/>
      <c r="D85" s="1"/>
      <c r="E85" s="1"/>
      <c r="I85" s="1"/>
      <c r="K85" s="1"/>
      <c r="O85" s="1"/>
      <c r="Q85" s="1"/>
    </row>
    <row r="86" spans="3:17">
      <c r="C86" s="1"/>
      <c r="D86" s="1"/>
      <c r="E86" s="1"/>
    </row>
    <row r="87" spans="3:17">
      <c r="C87" s="1"/>
      <c r="E87" s="1"/>
      <c r="F87" s="1"/>
      <c r="I87" s="1"/>
      <c r="K87" s="1"/>
      <c r="O87" s="1"/>
      <c r="Q87" s="1"/>
    </row>
    <row r="88" spans="3:17">
      <c r="C88" s="1"/>
      <c r="D88" s="1"/>
      <c r="E88" s="1"/>
      <c r="F88" s="1"/>
    </row>
    <row r="89" spans="3:17">
      <c r="C89" s="1"/>
      <c r="E89" s="1"/>
      <c r="F89" s="1"/>
      <c r="I89" s="1"/>
      <c r="K89" s="1"/>
      <c r="O89" s="1"/>
      <c r="Q89" s="1"/>
    </row>
    <row r="90" spans="3:17">
      <c r="C90" s="1"/>
      <c r="D90" s="1"/>
      <c r="E90" s="1"/>
      <c r="F90" s="1"/>
    </row>
    <row r="92" spans="3:17">
      <c r="C92" s="1"/>
      <c r="D92" s="1"/>
      <c r="E92" s="1"/>
      <c r="F92" s="1"/>
      <c r="I92" s="1"/>
      <c r="K92" s="1"/>
      <c r="O92" s="1"/>
      <c r="Q92" s="1"/>
    </row>
    <row r="93" spans="3:17">
      <c r="C93" s="1"/>
      <c r="D93" s="1"/>
      <c r="E93" s="1"/>
    </row>
    <row r="94" spans="3:17">
      <c r="C94" s="1"/>
      <c r="D94" s="1"/>
      <c r="E94" s="1"/>
      <c r="F94" s="1"/>
      <c r="I94" s="1"/>
      <c r="K94" s="1"/>
      <c r="O94" s="1"/>
      <c r="Q94" s="1"/>
    </row>
    <row r="95" spans="3:17">
      <c r="C95" s="1"/>
      <c r="D95" s="1"/>
      <c r="E95" s="1"/>
      <c r="F95" s="1"/>
    </row>
    <row r="96" spans="3:17">
      <c r="C96" s="1"/>
      <c r="E96" s="1"/>
      <c r="I96" s="1"/>
      <c r="K96" s="1"/>
      <c r="O96" s="1"/>
      <c r="Q96" s="1"/>
    </row>
    <row r="97" spans="3:17">
      <c r="C97" s="1"/>
      <c r="D97" s="1"/>
      <c r="E97" s="1"/>
      <c r="F97" s="1"/>
    </row>
    <row r="99" spans="3:17">
      <c r="C99" s="1"/>
      <c r="E99" s="1"/>
      <c r="I99" s="1"/>
      <c r="K99" s="1"/>
      <c r="O99" s="1"/>
      <c r="Q99" s="1"/>
    </row>
    <row r="100" spans="3:17">
      <c r="C100" s="1"/>
      <c r="D100" s="1"/>
      <c r="E100" s="1"/>
      <c r="F100" s="1"/>
      <c r="I100" s="1"/>
      <c r="K100" s="1"/>
      <c r="O100" s="1"/>
      <c r="Q100" s="1"/>
    </row>
    <row r="101" spans="3:17">
      <c r="C101" s="1"/>
      <c r="D101" s="1"/>
      <c r="E101" s="1"/>
      <c r="F101" s="1"/>
      <c r="I101" s="1"/>
      <c r="K101" s="1"/>
      <c r="O101" s="1"/>
      <c r="Q101" s="1"/>
    </row>
    <row r="102" spans="3:17">
      <c r="C102" s="1"/>
      <c r="D102" s="1"/>
      <c r="E102" s="1"/>
      <c r="F102" s="1"/>
      <c r="I102" s="1"/>
      <c r="K102" s="1"/>
      <c r="O102" s="1"/>
      <c r="Q102" s="1"/>
    </row>
    <row r="103" spans="3:17">
      <c r="C103" s="1"/>
      <c r="D103" s="1"/>
      <c r="E103" s="1"/>
      <c r="F103" s="1"/>
    </row>
    <row r="104" spans="3:17">
      <c r="C104" s="1"/>
      <c r="D104" s="1"/>
      <c r="E104" s="1"/>
      <c r="F104" s="1"/>
      <c r="I104" s="1"/>
      <c r="K104" s="1"/>
      <c r="O104" s="1"/>
      <c r="Q104" s="1"/>
    </row>
    <row r="105" spans="3:17">
      <c r="C105" s="1"/>
      <c r="D105" s="1"/>
      <c r="E105" s="1"/>
      <c r="F105" s="1"/>
    </row>
    <row r="106" spans="3:17">
      <c r="C106" s="1"/>
      <c r="D106" s="1"/>
      <c r="E106" s="1"/>
      <c r="F106" s="1"/>
      <c r="I106" s="1"/>
      <c r="K106" s="1"/>
      <c r="O106" s="1"/>
      <c r="Q106" s="1"/>
    </row>
    <row r="107" spans="3:17">
      <c r="C107" s="1"/>
      <c r="D107" s="1"/>
      <c r="E107" s="1"/>
      <c r="F107" s="1"/>
      <c r="I107" s="1"/>
      <c r="K107" s="1"/>
      <c r="O107" s="1"/>
      <c r="Q107" s="1"/>
    </row>
    <row r="108" spans="3:17">
      <c r="C108" s="1"/>
      <c r="D108" s="1"/>
      <c r="E108" s="1"/>
    </row>
    <row r="109" spans="3:17">
      <c r="C109" s="1"/>
      <c r="D109" s="1"/>
      <c r="E109" s="1"/>
      <c r="F109" s="1"/>
      <c r="I109" s="1"/>
      <c r="K109" s="1"/>
      <c r="O109" s="1"/>
      <c r="Q109" s="1"/>
    </row>
    <row r="110" spans="3:17">
      <c r="C110" s="1"/>
      <c r="D110" s="1"/>
      <c r="E110" s="1"/>
    </row>
    <row r="112" spans="3:17">
      <c r="C112" s="1"/>
      <c r="E112" s="1"/>
      <c r="I112" s="1"/>
      <c r="K112" s="1"/>
      <c r="O112" s="1"/>
      <c r="Q112" s="1"/>
    </row>
    <row r="113" spans="3:17">
      <c r="C113" s="1"/>
      <c r="D113" s="1"/>
      <c r="E113" s="1"/>
      <c r="F113" s="1"/>
      <c r="I113" s="1"/>
      <c r="K113" s="1"/>
      <c r="O113" s="1"/>
      <c r="Q113" s="1"/>
    </row>
    <row r="114" spans="3:17">
      <c r="C114" s="1"/>
      <c r="D114" s="1"/>
      <c r="E114" s="1"/>
      <c r="F114" s="1"/>
      <c r="K114" s="1"/>
      <c r="Q114" s="1"/>
    </row>
    <row r="115" spans="3:17">
      <c r="C115" s="1"/>
      <c r="D115" s="1"/>
      <c r="E115" s="1"/>
      <c r="F115" s="1"/>
      <c r="I115" s="1"/>
      <c r="K115" s="1"/>
      <c r="O115" s="1"/>
      <c r="Q115" s="1"/>
    </row>
    <row r="116" spans="3:17">
      <c r="C116" s="1"/>
      <c r="D116" s="1"/>
      <c r="E116" s="1"/>
      <c r="I116" s="1"/>
      <c r="K116" s="1"/>
      <c r="O116" s="1"/>
      <c r="Q116" s="1"/>
    </row>
    <row r="117" spans="3:17">
      <c r="C117" s="1"/>
      <c r="D117" s="1"/>
      <c r="E117" s="1"/>
      <c r="I117" s="1"/>
      <c r="K117" s="1"/>
      <c r="O117" s="1"/>
      <c r="Q117" s="1"/>
    </row>
    <row r="118" spans="3:17">
      <c r="C118" s="1"/>
      <c r="D118" s="1"/>
      <c r="E118" s="1"/>
      <c r="F118" s="1"/>
      <c r="I118" s="1"/>
      <c r="K118" s="1"/>
      <c r="O118" s="1"/>
      <c r="Q118" s="1"/>
    </row>
    <row r="119" spans="3:17">
      <c r="C119" s="1"/>
      <c r="D119" s="1"/>
      <c r="E119" s="1"/>
      <c r="F119" s="1"/>
      <c r="I119" s="1"/>
      <c r="K119" s="1"/>
      <c r="O119" s="1"/>
      <c r="Q119" s="1"/>
    </row>
    <row r="120" spans="3:17">
      <c r="C120" s="1"/>
      <c r="D120" s="1"/>
      <c r="E120" s="1"/>
      <c r="F120" s="1"/>
    </row>
    <row r="121" spans="3:17">
      <c r="E121" s="1"/>
      <c r="F121" s="1"/>
      <c r="K121" s="1"/>
      <c r="Q121" s="1"/>
    </row>
    <row r="122" spans="3:17">
      <c r="D122" s="1"/>
      <c r="E122" s="1"/>
      <c r="F122" s="1"/>
    </row>
    <row r="125" spans="3:17">
      <c r="C125" s="1"/>
      <c r="E125" s="1"/>
      <c r="I125" s="1"/>
      <c r="K125" s="1"/>
      <c r="O125" s="1"/>
      <c r="Q125" s="1"/>
    </row>
    <row r="126" spans="3:17">
      <c r="C126" s="1"/>
      <c r="D126" s="1"/>
      <c r="E126" s="1"/>
      <c r="I126" s="1"/>
      <c r="K126" s="1"/>
      <c r="O126" s="1"/>
      <c r="Q126" s="1"/>
    </row>
    <row r="127" spans="3:17">
      <c r="C127" s="1"/>
      <c r="D127" s="1"/>
      <c r="E127" s="1"/>
      <c r="K127" s="1"/>
      <c r="Q127" s="1"/>
    </row>
    <row r="128" spans="3:17">
      <c r="C128" s="1"/>
      <c r="D128" s="1"/>
      <c r="E128" s="1"/>
    </row>
    <row r="130" spans="3:17">
      <c r="C130" s="1"/>
      <c r="E130" s="1"/>
      <c r="I130" s="1"/>
      <c r="K130" s="1"/>
      <c r="O130" s="1"/>
      <c r="Q130" s="1"/>
    </row>
    <row r="131" spans="3:17">
      <c r="C131" s="1"/>
      <c r="D131" s="1"/>
      <c r="E131" s="1"/>
      <c r="I131" s="1"/>
      <c r="K131" s="1"/>
      <c r="O131" s="1"/>
      <c r="Q131" s="1"/>
    </row>
    <row r="132" spans="3:17">
      <c r="C132" s="1"/>
      <c r="D132" s="1"/>
      <c r="E132" s="1"/>
      <c r="K132" s="1"/>
      <c r="Q132" s="1"/>
    </row>
    <row r="133" spans="3:17">
      <c r="C133" s="1"/>
      <c r="D133" s="1"/>
      <c r="E133" s="1"/>
      <c r="I133" s="1"/>
      <c r="K133" s="1"/>
      <c r="Q133" s="1"/>
    </row>
    <row r="134" spans="3:17">
      <c r="C134" s="1"/>
      <c r="D134" s="1"/>
      <c r="E134" s="1"/>
      <c r="I134" s="1"/>
      <c r="K134" s="1"/>
      <c r="O134" s="1"/>
      <c r="Q134" s="1"/>
    </row>
    <row r="135" spans="3:17">
      <c r="C135" s="1"/>
      <c r="E135" s="1"/>
      <c r="K135" s="1"/>
      <c r="Q135" s="1"/>
    </row>
    <row r="136" spans="3:17">
      <c r="D136" s="1"/>
      <c r="E136" s="1"/>
      <c r="F136" s="1"/>
    </row>
    <row r="137" spans="3:17">
      <c r="C137" s="1"/>
      <c r="E137" s="1"/>
      <c r="I137" s="1"/>
      <c r="K137" s="1"/>
      <c r="O137" s="1"/>
      <c r="Q137" s="1"/>
    </row>
    <row r="138" spans="3:17">
      <c r="C138" s="1"/>
      <c r="D138" s="1"/>
      <c r="E138" s="1"/>
    </row>
    <row r="141" spans="3:17">
      <c r="C141" s="1"/>
      <c r="E141" s="1"/>
      <c r="I141" s="1"/>
      <c r="K141" s="1"/>
      <c r="O141" s="1"/>
      <c r="Q141" s="1"/>
    </row>
    <row r="142" spans="3:17">
      <c r="C142" s="1"/>
      <c r="D142" s="1"/>
      <c r="E142" s="1"/>
    </row>
    <row r="146" spans="3:17">
      <c r="E146" s="1"/>
      <c r="K146" s="1"/>
      <c r="Q146" s="1"/>
    </row>
    <row r="147" spans="3:17">
      <c r="E147" s="1"/>
    </row>
    <row r="148" spans="3:17">
      <c r="C148" s="1"/>
      <c r="E148" s="1"/>
      <c r="I148" s="1"/>
      <c r="K148" s="1"/>
      <c r="O148" s="1"/>
      <c r="Q148" s="1"/>
    </row>
    <row r="149" spans="3:17">
      <c r="C149" s="1"/>
      <c r="D149" s="1"/>
      <c r="E149" s="1"/>
    </row>
  </sheetData>
  <mergeCells count="3">
    <mergeCell ref="B1:O1"/>
    <mergeCell ref="B3:O3"/>
    <mergeCell ref="B5:O5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cqqcontabilidad</dc:creator>
  <cp:lastModifiedBy>cqqcontabilidad</cp:lastModifiedBy>
  <dcterms:created xsi:type="dcterms:W3CDTF">2015-09-21T16:55:47Z</dcterms:created>
  <dcterms:modified xsi:type="dcterms:W3CDTF">2015-09-21T17:28:36Z</dcterms:modified>
</cp:coreProperties>
</file>