
<file path=[Content_Types].xml><?xml version="1.0" encoding="utf-8"?>
<Types xmlns="http://schemas.openxmlformats.org/package/2006/content-types"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90" windowWidth="19635" windowHeight="7425" activeTab="12"/>
  </bookViews>
  <sheets>
    <sheet name="DIC 14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25725"/>
</workbook>
</file>

<file path=xl/calcChain.xml><?xml version="1.0" encoding="utf-8"?>
<calcChain xmlns="http://schemas.openxmlformats.org/spreadsheetml/2006/main">
  <c r="E25" i="13"/>
  <c r="E21"/>
  <c r="E17"/>
  <c r="E9"/>
  <c r="E40" s="1"/>
  <c r="E42" l="1"/>
  <c r="E25" i="12" l="1"/>
  <c r="E21"/>
  <c r="E17"/>
  <c r="E9"/>
  <c r="E9" i="11"/>
  <c r="E27"/>
  <c r="E42" s="1"/>
  <c r="E23"/>
  <c r="E19"/>
  <c r="E25" i="10"/>
  <c r="E21"/>
  <c r="E17"/>
  <c r="E9"/>
  <c r="E40" s="1"/>
  <c r="E42" s="1"/>
  <c r="E40" i="12" l="1"/>
  <c r="E42" s="1"/>
  <c r="E44" i="11"/>
  <c r="E25" i="9"/>
  <c r="E21"/>
  <c r="E17"/>
  <c r="E9"/>
  <c r="E40" s="1"/>
  <c r="E42" s="1"/>
  <c r="E9" i="8"/>
  <c r="E25"/>
  <c r="E21"/>
  <c r="E17"/>
  <c r="E40"/>
  <c r="E24" i="7"/>
  <c r="E20"/>
  <c r="E16"/>
  <c r="E9"/>
  <c r="E39" s="1"/>
  <c r="E41" s="1"/>
  <c r="E39" i="6"/>
  <c r="E24"/>
  <c r="E20"/>
  <c r="E16"/>
  <c r="E9"/>
  <c r="E24" i="5"/>
  <c r="E20"/>
  <c r="E16"/>
  <c r="E9"/>
  <c r="E39" s="1"/>
  <c r="E41" s="1"/>
  <c r="E24" i="4"/>
  <c r="E20"/>
  <c r="E16"/>
  <c r="E9"/>
  <c r="E39" s="1"/>
  <c r="E41" s="1"/>
  <c r="E24" i="3"/>
  <c r="E20"/>
  <c r="E16"/>
  <c r="E9"/>
  <c r="E39" s="1"/>
  <c r="E41" s="1"/>
  <c r="E24" i="2"/>
  <c r="E39" s="1"/>
  <c r="E20"/>
  <c r="E16"/>
  <c r="E9"/>
  <c r="E24" i="1"/>
  <c r="E20"/>
  <c r="E16"/>
  <c r="E9"/>
  <c r="E38" s="1"/>
  <c r="E40" s="1"/>
  <c r="E42" i="8" l="1"/>
  <c r="E41" i="6"/>
  <c r="E41" i="2"/>
</calcChain>
</file>

<file path=xl/sharedStrings.xml><?xml version="1.0" encoding="utf-8"?>
<sst xmlns="http://schemas.openxmlformats.org/spreadsheetml/2006/main" count="419" uniqueCount="48">
  <si>
    <t>ALECSA CELAYA S. DE R.L. DE C.V.</t>
  </si>
  <si>
    <t>Cta. 374959 VECTOR Casa de Bolsa  250-002</t>
  </si>
  <si>
    <t>Conciliación Inversión al  31 de Diciembre de 2014</t>
  </si>
  <si>
    <t>Saldo en Bancos :_</t>
  </si>
  <si>
    <t xml:space="preserve"> + Cargos nuestros no considerados por el Banco</t>
  </si>
  <si>
    <t>D  1,965</t>
  </si>
  <si>
    <t>INVERSION AGOSTO 5/5</t>
  </si>
  <si>
    <t>D    155</t>
  </si>
  <si>
    <t>INVERSION OCTUBRE 1/5</t>
  </si>
  <si>
    <t>D  1,264</t>
  </si>
  <si>
    <t>INVERSION OCTUBRE 3/5</t>
  </si>
  <si>
    <t>D    410</t>
  </si>
  <si>
    <t>INVERSION NOVIEMBRE</t>
  </si>
  <si>
    <t xml:space="preserve"> - Abonos nuestros no considerados por el Banco</t>
  </si>
  <si>
    <t xml:space="preserve"> + Cargos del Banco no considerados por nosotros</t>
  </si>
  <si>
    <t>AGOSTO</t>
  </si>
  <si>
    <t xml:space="preserve"> - Abonos del Banco no considerados por nosotros</t>
  </si>
  <si>
    <t xml:space="preserve">ENERO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</si>
  <si>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</si>
  <si>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</si>
  <si>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</si>
  <si>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</si>
  <si>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</si>
  <si>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</si>
  <si>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</si>
  <si>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</si>
  <si>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</si>
  <si>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</si>
  <si>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Saldo en conciliación</t>
  </si>
  <si>
    <t>Saldo en auxiliar</t>
  </si>
  <si>
    <t>Diferencia</t>
  </si>
  <si>
    <t>Conciliación Inversión al  31 de Enero de 2015</t>
  </si>
  <si>
    <t>Conciliación Inversión al  28 de Febrero de 2015</t>
  </si>
  <si>
    <t>Conciliación Inversión al  31 de Marzo de 2015</t>
  </si>
  <si>
    <t>Conciliación Inversión al  30 de Abril de 2015</t>
  </si>
  <si>
    <t>Conciliación Inversión al  31 de Mayo de 2015</t>
  </si>
  <si>
    <t>Conciliación Inversión al  30 de Junio de 2015</t>
  </si>
  <si>
    <t>Conciliación Inversión al  31 de Julio de 2015</t>
  </si>
  <si>
    <t>D  2,301</t>
  </si>
  <si>
    <t>INVERSION</t>
  </si>
  <si>
    <t>Conciliación Inversión al  31 de Agosto de 2015</t>
  </si>
  <si>
    <t>Conciliación Inversión al  30 de Septiembre de 2015</t>
  </si>
  <si>
    <t>Conciliación Inversión al  31 de Octubre de 2015</t>
  </si>
  <si>
    <t>Conciliación Inversión al  30 de Noviembre de 2015</t>
  </si>
  <si>
    <t>D    599</t>
  </si>
  <si>
    <t>LJIMENEZ:INVERSION</t>
  </si>
  <si>
    <t>D  2,472</t>
  </si>
  <si>
    <t>Conciliación Inversión al  31 de Diciembre de 2015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</si>
</sst>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4" fontId="4" fillId="0" borderId="2" xfId="2" applyFont="1" applyBorder="1"/>
    <xf numFmtId="4" fontId="5" fillId="0" borderId="0" xfId="0" applyNumberFormat="1" applyFont="1" applyFill="1"/>
    <xf numFmtId="43" fontId="5" fillId="0" borderId="0" xfId="1" applyFont="1" applyFill="1"/>
    <xf numFmtId="0" fontId="3" fillId="0" borderId="0" xfId="0" applyFont="1" applyFill="1"/>
    <xf numFmtId="0" fontId="4" fillId="0" borderId="0" xfId="0" applyNumberFormat="1" applyFont="1" applyAlignment="1">
      <alignment horizontal="left"/>
    </xf>
    <xf numFmtId="43" fontId="3" fillId="0" borderId="0" xfId="1" applyFont="1" applyFill="1"/>
    <xf numFmtId="0" fontId="4" fillId="0" borderId="0" xfId="0" applyNumberFormat="1" applyFont="1" applyAlignment="1">
      <alignment horizontal="left"/>
    </xf>
    <xf numFmtId="14" fontId="3" fillId="0" borderId="0" xfId="0" applyNumberFormat="1" applyFont="1"/>
    <xf numFmtId="43" fontId="3" fillId="0" borderId="0" xfId="1" applyFont="1"/>
    <xf numFmtId="1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Fill="1"/>
    <xf numFmtId="0" fontId="5" fillId="0" borderId="0" xfId="0" applyFont="1" applyFill="1"/>
    <xf numFmtId="43" fontId="5" fillId="0" borderId="0" xfId="1" applyFont="1"/>
    <xf numFmtId="43" fontId="5" fillId="0" borderId="0" xfId="1" applyFont="1" applyBorder="1"/>
    <xf numFmtId="0" fontId="4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0" xfId="0" applyNumberFormat="1" applyFont="1"/>
    <xf numFmtId="43" fontId="4" fillId="0" borderId="2" xfId="1" applyFont="1" applyFill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0" fillId="0" borderId="0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76199</xdr:rowOff>
    </xdr:from>
    <xdr:to>
      <xdr:col>1</xdr:col>
      <xdr:colOff>533400</xdr:colOff>
      <xdr:row>3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7619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2</v>
      </c>
      <c r="B4" s="2"/>
      <c r="C4" s="2"/>
      <c r="D4" s="2"/>
      <c r="E4" s="2"/>
      <c r="F4" s="2"/>
    </row>
    <row r="5" spans="1:6" s="3" customFormat="1" ht="12" thickTop="1"/>
    <row r="6" spans="1:6" s="3" customFormat="1" ht="11.25"/>
    <row r="7" spans="1:6" s="3" customFormat="1" ht="11.25">
      <c r="B7" s="4" t="s">
        <v>3</v>
      </c>
      <c r="C7" s="5"/>
      <c r="D7" s="6"/>
      <c r="E7" s="7">
        <v>120340.03</v>
      </c>
    </row>
    <row r="8" spans="1:6" s="3" customFormat="1" ht="11.25">
      <c r="B8" s="5"/>
      <c r="C8" s="5"/>
      <c r="D8" s="8"/>
      <c r="E8" s="9"/>
      <c r="F8" s="10"/>
    </row>
    <row r="9" spans="1:6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6" s="3" customFormat="1" ht="11.25">
      <c r="B10" s="13"/>
      <c r="C10" s="13"/>
      <c r="D10" s="9"/>
      <c r="E10" s="9"/>
      <c r="F10" s="12"/>
    </row>
    <row r="11" spans="1:6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6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</row>
    <row r="13" spans="1:6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</row>
    <row r="14" spans="1:6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6" s="3" customFormat="1" ht="11.25">
      <c r="B15" s="14"/>
      <c r="C15" s="16"/>
      <c r="D15" s="9"/>
      <c r="E15" s="9"/>
      <c r="F15" s="12"/>
    </row>
    <row r="16" spans="1:6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+SUM(D26:D36)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5"/>
      <c r="C38" s="23" t="s">
        <v>28</v>
      </c>
      <c r="D38" s="24"/>
      <c r="E38" s="25">
        <f>+E7+E9-E16+E20-E24</f>
        <v>199999.99999999997</v>
      </c>
      <c r="F38" s="15"/>
      <c r="G38" s="26"/>
    </row>
    <row r="39" spans="2:7" s="3" customFormat="1" ht="11.25">
      <c r="B39" s="5"/>
      <c r="C39" s="23" t="s">
        <v>29</v>
      </c>
      <c r="D39" s="24"/>
      <c r="E39" s="27">
        <v>200000</v>
      </c>
      <c r="F39" s="15"/>
      <c r="G39" s="26"/>
    </row>
    <row r="40" spans="2:7" s="3" customFormat="1" ht="11.25">
      <c r="B40" s="5"/>
      <c r="C40" s="23" t="s">
        <v>30</v>
      </c>
      <c r="D40" s="24"/>
      <c r="E40" s="28">
        <f>+E38-E39</f>
        <v>0</v>
      </c>
      <c r="F40" s="15"/>
      <c r="G40" s="26"/>
    </row>
    <row r="41" spans="2:7">
      <c r="E41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41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281704.61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100000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38</v>
      </c>
      <c r="B15" s="14">
        <v>42216</v>
      </c>
      <c r="C15" s="3" t="s">
        <v>39</v>
      </c>
      <c r="D15" s="15">
        <v>20000</v>
      </c>
      <c r="E15" s="9"/>
      <c r="F15" s="12"/>
    </row>
    <row r="16" spans="1:7" s="3" customFormat="1" ht="11.25">
      <c r="B16" s="14"/>
      <c r="C16" s="16"/>
      <c r="D16" s="9"/>
      <c r="E16" s="9"/>
      <c r="F16" s="12"/>
    </row>
    <row r="17" spans="2:6" s="3" customFormat="1" ht="11.25">
      <c r="B17" s="17" t="s">
        <v>13</v>
      </c>
      <c r="C17" s="17"/>
      <c r="D17" s="9"/>
      <c r="E17" s="9">
        <f>+D18</f>
        <v>0</v>
      </c>
      <c r="F17" s="12"/>
    </row>
    <row r="18" spans="2:6" s="3" customFormat="1" ht="11.25">
      <c r="B18" s="18"/>
      <c r="C18" s="18"/>
      <c r="D18" s="9"/>
      <c r="E18" s="9"/>
      <c r="F18" s="12"/>
    </row>
    <row r="19" spans="2:6" s="3" customFormat="1" ht="11.25">
      <c r="B19" s="19"/>
      <c r="C19" s="20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7" t="s">
        <v>14</v>
      </c>
      <c r="C21" s="17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15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7" t="s">
        <v>16</v>
      </c>
      <c r="C25" s="17"/>
      <c r="D25" s="9"/>
      <c r="E25" s="9">
        <f>+SUM(D27:D38)</f>
        <v>3715.39</v>
      </c>
      <c r="F25" s="12"/>
    </row>
    <row r="26" spans="2:6" s="3" customFormat="1" ht="11.25">
      <c r="B26" s="18"/>
      <c r="C26" s="18"/>
      <c r="D26" s="9"/>
      <c r="E26" s="9"/>
      <c r="F26" s="12"/>
    </row>
    <row r="27" spans="2:6" s="3" customFormat="1" ht="11.25">
      <c r="B27" s="19"/>
      <c r="C27" s="20" t="s">
        <v>17</v>
      </c>
      <c r="D27" s="9">
        <v>316.83</v>
      </c>
      <c r="E27" s="9"/>
      <c r="F27" s="12"/>
    </row>
    <row r="28" spans="2:6" s="3" customFormat="1" ht="11.25">
      <c r="B28" s="19"/>
      <c r="C28" s="20" t="s">
        <v>18</v>
      </c>
      <c r="D28" s="9">
        <v>215.37</v>
      </c>
      <c r="E28" s="9"/>
      <c r="F28" s="12"/>
    </row>
    <row r="29" spans="2:6" s="3" customFormat="1" ht="11.25">
      <c r="B29" s="5"/>
      <c r="C29" s="5" t="s">
        <v>19</v>
      </c>
      <c r="D29" s="9">
        <v>423.91</v>
      </c>
      <c r="E29" s="21"/>
      <c r="F29" s="12"/>
    </row>
    <row r="30" spans="2:6" s="3" customFormat="1" ht="11.25">
      <c r="B30" s="5"/>
      <c r="C30" s="5" t="s">
        <v>20</v>
      </c>
      <c r="D30" s="9">
        <v>518.54999999999995</v>
      </c>
      <c r="E30" s="21"/>
      <c r="F30" s="12"/>
    </row>
    <row r="31" spans="2:6" s="3" customFormat="1" ht="11.25">
      <c r="B31" s="5"/>
      <c r="C31" s="5" t="s">
        <v>21</v>
      </c>
      <c r="D31" s="9">
        <v>607.41999999999996</v>
      </c>
      <c r="E31" s="21"/>
      <c r="F31" s="12"/>
    </row>
    <row r="32" spans="2:6" s="3" customFormat="1" ht="11.25">
      <c r="B32" s="5"/>
      <c r="C32" s="5" t="s">
        <v>22</v>
      </c>
      <c r="D32" s="9">
        <v>663.31</v>
      </c>
      <c r="E32" s="21"/>
      <c r="F32" s="12"/>
    </row>
    <row r="33" spans="2:7" s="3" customFormat="1" ht="11.25">
      <c r="B33" s="5"/>
      <c r="C33" s="5" t="s">
        <v>23</v>
      </c>
      <c r="D33" s="9">
        <v>633.29</v>
      </c>
      <c r="E33" s="21"/>
      <c r="F33" s="12"/>
    </row>
    <row r="34" spans="2:7" s="3" customFormat="1" ht="11.25">
      <c r="B34" s="5"/>
      <c r="C34" s="5" t="s">
        <v>24</v>
      </c>
      <c r="D34" s="9">
        <v>28.32</v>
      </c>
      <c r="E34" s="21"/>
      <c r="F34" s="12"/>
    </row>
    <row r="35" spans="2:7" s="3" customFormat="1" ht="11.25">
      <c r="B35" s="19"/>
      <c r="C35" s="5" t="s">
        <v>25</v>
      </c>
      <c r="D35" s="21">
        <v>100.48</v>
      </c>
      <c r="E35" s="22"/>
      <c r="F35" s="15"/>
    </row>
    <row r="36" spans="2:7" s="3" customFormat="1" ht="11.25">
      <c r="B36" s="19"/>
      <c r="C36" s="5" t="s">
        <v>26</v>
      </c>
      <c r="D36" s="21">
        <v>98.71</v>
      </c>
      <c r="E36" s="22"/>
      <c r="F36" s="15"/>
    </row>
    <row r="37" spans="2:7" s="3" customFormat="1" ht="11.25">
      <c r="B37" s="19"/>
      <c r="C37" s="5" t="s">
        <v>27</v>
      </c>
      <c r="D37" s="21">
        <v>109.2</v>
      </c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19"/>
      <c r="C39" s="5"/>
      <c r="D39" s="21"/>
      <c r="E39" s="22"/>
      <c r="F39" s="15"/>
    </row>
    <row r="40" spans="2:7" s="3" customFormat="1" ht="11.25">
      <c r="B40" s="5"/>
      <c r="C40" s="23" t="s">
        <v>28</v>
      </c>
      <c r="D40" s="24"/>
      <c r="E40" s="25">
        <f>+E7+E9-E17+E21-E25</f>
        <v>381364.57999999996</v>
      </c>
      <c r="F40" s="15"/>
      <c r="G40" s="26"/>
    </row>
    <row r="41" spans="2:7" s="3" customFormat="1" ht="11.25">
      <c r="B41" s="5"/>
      <c r="C41" s="23" t="s">
        <v>29</v>
      </c>
      <c r="D41" s="24"/>
      <c r="E41" s="27">
        <v>381364.58000000007</v>
      </c>
      <c r="F41" s="15"/>
      <c r="G41" s="26"/>
    </row>
    <row r="42" spans="2:7" s="3" customFormat="1" ht="11.25">
      <c r="B42" s="5"/>
      <c r="C42" s="23" t="s">
        <v>30</v>
      </c>
      <c r="D42" s="24"/>
      <c r="E42" s="28">
        <f>+E40-E41</f>
        <v>0</v>
      </c>
      <c r="F42" s="15"/>
      <c r="G42" s="2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45"/>
  <sheetViews>
    <sheetView topLeftCell="A16" workbookViewId="0">
      <selection activeCell="F42" sqref="F42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42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333739.15999999997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+SUM(D11:D17)</f>
        <v>220000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38</v>
      </c>
      <c r="B15" s="14">
        <v>42216</v>
      </c>
      <c r="C15" s="3" t="s">
        <v>39</v>
      </c>
      <c r="D15" s="15">
        <v>20000</v>
      </c>
      <c r="E15" s="9"/>
      <c r="F15" s="12"/>
    </row>
    <row r="16" spans="1:7" s="3" customFormat="1" ht="12.75" customHeight="1">
      <c r="A16" s="3" t="s">
        <v>44</v>
      </c>
      <c r="B16" s="14">
        <v>42286</v>
      </c>
      <c r="C16" s="3" t="s">
        <v>45</v>
      </c>
      <c r="D16" s="15">
        <v>100000</v>
      </c>
      <c r="E16" s="9"/>
      <c r="F16" s="12"/>
    </row>
    <row r="17" spans="1:6" s="3" customFormat="1" ht="12.75" customHeight="1">
      <c r="A17" s="3" t="s">
        <v>46</v>
      </c>
      <c r="B17" s="14">
        <v>42307</v>
      </c>
      <c r="C17" s="3" t="s">
        <v>39</v>
      </c>
      <c r="D17" s="15">
        <v>20000</v>
      </c>
      <c r="E17" s="9"/>
      <c r="F17" s="12"/>
    </row>
    <row r="18" spans="1:6" s="3" customFormat="1" ht="11.25">
      <c r="B18" s="14"/>
      <c r="C18" s="16"/>
      <c r="D18" s="9"/>
      <c r="E18" s="9"/>
      <c r="F18" s="12"/>
    </row>
    <row r="19" spans="1:6" s="3" customFormat="1" ht="11.25">
      <c r="B19" s="17" t="s">
        <v>13</v>
      </c>
      <c r="C19" s="17"/>
      <c r="D19" s="9"/>
      <c r="E19" s="9">
        <f>+D20</f>
        <v>0</v>
      </c>
      <c r="F19" s="12"/>
    </row>
    <row r="20" spans="1:6" s="3" customFormat="1" ht="11.25">
      <c r="B20" s="18"/>
      <c r="C20" s="18"/>
      <c r="D20" s="9"/>
      <c r="E20" s="9"/>
      <c r="F20" s="12"/>
    </row>
    <row r="21" spans="1:6" s="3" customFormat="1" ht="11.25">
      <c r="B21" s="19"/>
      <c r="C21" s="20"/>
      <c r="D21" s="9"/>
      <c r="E21" s="9"/>
      <c r="F21" s="12"/>
    </row>
    <row r="22" spans="1:6" s="3" customFormat="1" ht="11.25">
      <c r="B22" s="5"/>
      <c r="C22" s="5"/>
      <c r="D22" s="9"/>
      <c r="E22" s="9"/>
      <c r="F22" s="12"/>
    </row>
    <row r="23" spans="1:6" s="3" customFormat="1" ht="11.25">
      <c r="B23" s="17" t="s">
        <v>14</v>
      </c>
      <c r="C23" s="17"/>
      <c r="D23" s="9"/>
      <c r="E23" s="9">
        <f>+D25</f>
        <v>3375.36</v>
      </c>
      <c r="F23" s="9"/>
    </row>
    <row r="24" spans="1:6" s="3" customFormat="1" ht="11.25">
      <c r="B24" s="5"/>
      <c r="C24" s="5"/>
      <c r="D24" s="9"/>
      <c r="E24" s="9"/>
      <c r="F24" s="12"/>
    </row>
    <row r="25" spans="1:6" s="3" customFormat="1" ht="11.25">
      <c r="B25" s="5"/>
      <c r="C25" s="5" t="s">
        <v>15</v>
      </c>
      <c r="D25" s="9">
        <v>3375.36</v>
      </c>
      <c r="E25" s="9"/>
      <c r="F25" s="12"/>
    </row>
    <row r="26" spans="1:6" s="3" customFormat="1" ht="11.25">
      <c r="B26" s="5"/>
      <c r="C26" s="5"/>
      <c r="D26" s="9"/>
      <c r="E26" s="9"/>
      <c r="F26" s="12"/>
    </row>
    <row r="27" spans="1:6" s="3" customFormat="1" ht="11.25">
      <c r="B27" s="17" t="s">
        <v>16</v>
      </c>
      <c r="C27" s="17"/>
      <c r="D27" s="9"/>
      <c r="E27" s="9">
        <f>+SUM(D29:D40)</f>
        <v>3715.39</v>
      </c>
      <c r="F27" s="12"/>
    </row>
    <row r="28" spans="1:6" s="3" customFormat="1" ht="11.25">
      <c r="B28" s="18"/>
      <c r="C28" s="18"/>
      <c r="D28" s="9"/>
      <c r="E28" s="9"/>
      <c r="F28" s="12"/>
    </row>
    <row r="29" spans="1:6" s="3" customFormat="1" ht="11.25">
      <c r="B29" s="19"/>
      <c r="C29" s="20" t="s">
        <v>17</v>
      </c>
      <c r="D29" s="9">
        <v>316.83</v>
      </c>
      <c r="E29" s="9"/>
      <c r="F29" s="12"/>
    </row>
    <row r="30" spans="1:6" s="3" customFormat="1" ht="11.25">
      <c r="B30" s="19"/>
      <c r="C30" s="20" t="s">
        <v>18</v>
      </c>
      <c r="D30" s="9">
        <v>215.37</v>
      </c>
      <c r="E30" s="9"/>
      <c r="F30" s="12"/>
    </row>
    <row r="31" spans="1:6" s="3" customFormat="1" ht="11.25">
      <c r="B31" s="5"/>
      <c r="C31" s="5" t="s">
        <v>19</v>
      </c>
      <c r="D31" s="9">
        <v>423.91</v>
      </c>
      <c r="E31" s="21"/>
      <c r="F31" s="12"/>
    </row>
    <row r="32" spans="1:6" s="3" customFormat="1" ht="11.25">
      <c r="B32" s="5"/>
      <c r="C32" s="5" t="s">
        <v>20</v>
      </c>
      <c r="D32" s="9">
        <v>518.54999999999995</v>
      </c>
      <c r="E32" s="21"/>
      <c r="F32" s="12"/>
    </row>
    <row r="33" spans="2:7" s="3" customFormat="1" ht="11.25">
      <c r="B33" s="5"/>
      <c r="C33" s="5" t="s">
        <v>21</v>
      </c>
      <c r="D33" s="9">
        <v>607.41999999999996</v>
      </c>
      <c r="E33" s="21"/>
      <c r="F33" s="12"/>
    </row>
    <row r="34" spans="2:7" s="3" customFormat="1" ht="11.25">
      <c r="B34" s="5"/>
      <c r="C34" s="5" t="s">
        <v>22</v>
      </c>
      <c r="D34" s="9">
        <v>663.31</v>
      </c>
      <c r="E34" s="21"/>
      <c r="F34" s="12"/>
    </row>
    <row r="35" spans="2:7" s="3" customFormat="1" ht="11.25">
      <c r="B35" s="5"/>
      <c r="C35" s="5" t="s">
        <v>23</v>
      </c>
      <c r="D35" s="9">
        <v>633.29</v>
      </c>
      <c r="E35" s="21"/>
      <c r="F35" s="12"/>
    </row>
    <row r="36" spans="2:7" s="3" customFormat="1" ht="11.25">
      <c r="B36" s="5"/>
      <c r="C36" s="5" t="s">
        <v>24</v>
      </c>
      <c r="D36" s="9">
        <v>28.32</v>
      </c>
      <c r="E36" s="21"/>
      <c r="F36" s="12"/>
    </row>
    <row r="37" spans="2:7" s="3" customFormat="1" ht="11.25">
      <c r="B37" s="19"/>
      <c r="C37" s="5" t="s">
        <v>25</v>
      </c>
      <c r="D37" s="21">
        <v>100.48</v>
      </c>
      <c r="E37" s="22"/>
      <c r="F37" s="15"/>
    </row>
    <row r="38" spans="2:7" s="3" customFormat="1" ht="11.25">
      <c r="B38" s="19"/>
      <c r="C38" s="5" t="s">
        <v>26</v>
      </c>
      <c r="D38" s="21">
        <v>98.71</v>
      </c>
      <c r="E38" s="22"/>
      <c r="F38" s="15"/>
    </row>
    <row r="39" spans="2:7" s="3" customFormat="1" ht="11.25">
      <c r="B39" s="19"/>
      <c r="C39" s="5" t="s">
        <v>27</v>
      </c>
      <c r="D39" s="21">
        <v>109.2</v>
      </c>
      <c r="E39" s="22"/>
      <c r="F39" s="15"/>
    </row>
    <row r="40" spans="2:7" s="3" customFormat="1" ht="11.25">
      <c r="B40" s="19"/>
      <c r="C40" s="5"/>
      <c r="D40" s="21"/>
      <c r="E40" s="22"/>
      <c r="F40" s="15"/>
    </row>
    <row r="41" spans="2:7" s="3" customFormat="1" ht="11.25">
      <c r="B41" s="19"/>
      <c r="C41" s="5"/>
      <c r="D41" s="21"/>
      <c r="E41" s="22"/>
      <c r="F41" s="15"/>
    </row>
    <row r="42" spans="2:7" s="3" customFormat="1" ht="11.25">
      <c r="B42" s="5"/>
      <c r="C42" s="23" t="s">
        <v>28</v>
      </c>
      <c r="D42" s="24"/>
      <c r="E42" s="25">
        <f>+E7+E9-E19+E23-E27</f>
        <v>553399.12999999989</v>
      </c>
      <c r="F42" s="15"/>
      <c r="G42" s="26"/>
    </row>
    <row r="43" spans="2:7" s="3" customFormat="1" ht="11.25">
      <c r="B43" s="5"/>
      <c r="C43" s="23" t="s">
        <v>29</v>
      </c>
      <c r="D43" s="24"/>
      <c r="E43" s="27">
        <v>553399.13000000012</v>
      </c>
      <c r="F43" s="15"/>
      <c r="G43" s="26"/>
    </row>
    <row r="44" spans="2:7" s="3" customFormat="1" ht="11.25">
      <c r="B44" s="5"/>
      <c r="C44" s="23" t="s">
        <v>30</v>
      </c>
      <c r="D44" s="24"/>
      <c r="E44" s="28">
        <f>+E42-E43</f>
        <v>0</v>
      </c>
      <c r="F44" s="15"/>
      <c r="G44" s="26"/>
    </row>
    <row r="45" spans="2:7">
      <c r="E45" s="29"/>
    </row>
  </sheetData>
  <mergeCells count="7">
    <mergeCell ref="B27:C27"/>
    <mergeCell ref="A2:F2"/>
    <mergeCell ref="A3:F3"/>
    <mergeCell ref="A4:F4"/>
    <mergeCell ref="B9:C9"/>
    <mergeCell ref="B19:C19"/>
    <mergeCell ref="B23:C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43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406111.62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44</v>
      </c>
      <c r="B15" s="14">
        <v>42286</v>
      </c>
      <c r="C15" s="3" t="s">
        <v>45</v>
      </c>
      <c r="D15" s="15">
        <v>100000</v>
      </c>
      <c r="E15" s="9"/>
      <c r="F15" s="12"/>
    </row>
    <row r="16" spans="1:7" s="3" customFormat="1" ht="11.25">
      <c r="B16" s="14"/>
      <c r="C16" s="16"/>
      <c r="D16" s="9"/>
      <c r="E16" s="9"/>
      <c r="F16" s="12"/>
    </row>
    <row r="17" spans="2:6" s="3" customFormat="1" ht="11.25">
      <c r="B17" s="17" t="s">
        <v>13</v>
      </c>
      <c r="C17" s="17"/>
      <c r="D17" s="9"/>
      <c r="E17" s="9">
        <f>+D18</f>
        <v>0</v>
      </c>
      <c r="F17" s="12"/>
    </row>
    <row r="18" spans="2:6" s="3" customFormat="1" ht="11.25">
      <c r="B18" s="18"/>
      <c r="C18" s="18"/>
      <c r="D18" s="9"/>
      <c r="E18" s="9"/>
      <c r="F18" s="12"/>
    </row>
    <row r="19" spans="2:6" s="3" customFormat="1" ht="11.25">
      <c r="B19" s="19"/>
      <c r="C19" s="20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7" t="s">
        <v>14</v>
      </c>
      <c r="C21" s="17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15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7" t="s">
        <v>16</v>
      </c>
      <c r="C25" s="17"/>
      <c r="D25" s="9"/>
      <c r="E25" s="9">
        <f>+SUM(D27:D38)</f>
        <v>3715.39</v>
      </c>
      <c r="F25" s="12"/>
    </row>
    <row r="26" spans="2:6" s="3" customFormat="1" ht="11.25">
      <c r="B26" s="18"/>
      <c r="C26" s="18"/>
      <c r="D26" s="9"/>
      <c r="E26" s="9"/>
      <c r="F26" s="12"/>
    </row>
    <row r="27" spans="2:6" s="3" customFormat="1" ht="11.25">
      <c r="B27" s="19"/>
      <c r="C27" s="20" t="s">
        <v>17</v>
      </c>
      <c r="D27" s="9">
        <v>316.83</v>
      </c>
      <c r="E27" s="9"/>
      <c r="F27" s="12"/>
    </row>
    <row r="28" spans="2:6" s="3" customFormat="1" ht="11.25">
      <c r="B28" s="19"/>
      <c r="C28" s="20" t="s">
        <v>18</v>
      </c>
      <c r="D28" s="9">
        <v>215.37</v>
      </c>
      <c r="E28" s="9"/>
      <c r="F28" s="12"/>
    </row>
    <row r="29" spans="2:6" s="3" customFormat="1" ht="11.25">
      <c r="B29" s="5"/>
      <c r="C29" s="5" t="s">
        <v>19</v>
      </c>
      <c r="D29" s="9">
        <v>423.91</v>
      </c>
      <c r="E29" s="21"/>
      <c r="F29" s="12"/>
    </row>
    <row r="30" spans="2:6" s="3" customFormat="1" ht="11.25">
      <c r="B30" s="5"/>
      <c r="C30" s="5" t="s">
        <v>20</v>
      </c>
      <c r="D30" s="9">
        <v>518.54999999999995</v>
      </c>
      <c r="E30" s="21"/>
      <c r="F30" s="12"/>
    </row>
    <row r="31" spans="2:6" s="3" customFormat="1" ht="11.25">
      <c r="B31" s="5"/>
      <c r="C31" s="5" t="s">
        <v>21</v>
      </c>
      <c r="D31" s="9">
        <v>607.41999999999996</v>
      </c>
      <c r="E31" s="21"/>
      <c r="F31" s="12"/>
    </row>
    <row r="32" spans="2:6" s="3" customFormat="1" ht="11.25">
      <c r="B32" s="5"/>
      <c r="C32" s="5" t="s">
        <v>22</v>
      </c>
      <c r="D32" s="9">
        <v>663.31</v>
      </c>
      <c r="E32" s="21"/>
      <c r="F32" s="12"/>
    </row>
    <row r="33" spans="2:7" s="3" customFormat="1" ht="11.25">
      <c r="B33" s="5"/>
      <c r="C33" s="5" t="s">
        <v>23</v>
      </c>
      <c r="D33" s="9">
        <v>633.29</v>
      </c>
      <c r="E33" s="21"/>
      <c r="F33" s="12"/>
    </row>
    <row r="34" spans="2:7" s="3" customFormat="1" ht="11.25">
      <c r="B34" s="5"/>
      <c r="C34" s="5" t="s">
        <v>24</v>
      </c>
      <c r="D34" s="9">
        <v>28.32</v>
      </c>
      <c r="E34" s="21"/>
      <c r="F34" s="12"/>
    </row>
    <row r="35" spans="2:7" s="3" customFormat="1" ht="11.25">
      <c r="B35" s="19"/>
      <c r="C35" s="5" t="s">
        <v>25</v>
      </c>
      <c r="D35" s="21">
        <v>100.48</v>
      </c>
      <c r="E35" s="22"/>
      <c r="F35" s="15"/>
    </row>
    <row r="36" spans="2:7" s="3" customFormat="1" ht="11.25">
      <c r="B36" s="19"/>
      <c r="C36" s="5" t="s">
        <v>26</v>
      </c>
      <c r="D36" s="21">
        <v>98.71</v>
      </c>
      <c r="E36" s="22"/>
      <c r="F36" s="15"/>
    </row>
    <row r="37" spans="2:7" s="3" customFormat="1" ht="11.25">
      <c r="B37" s="19"/>
      <c r="C37" s="5" t="s">
        <v>27</v>
      </c>
      <c r="D37" s="21">
        <v>109.2</v>
      </c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19"/>
      <c r="C39" s="5"/>
      <c r="D39" s="21"/>
      <c r="E39" s="22"/>
      <c r="F39" s="15"/>
    </row>
    <row r="40" spans="2:7" s="3" customFormat="1" ht="11.25">
      <c r="B40" s="5"/>
      <c r="C40" s="23" t="s">
        <v>28</v>
      </c>
      <c r="D40" s="24"/>
      <c r="E40" s="25">
        <f>+E7+E9-E17+E21-E25</f>
        <v>585771.59</v>
      </c>
      <c r="F40" s="15"/>
      <c r="G40" s="26"/>
    </row>
    <row r="41" spans="2:7" s="3" customFormat="1" ht="11.25">
      <c r="B41" s="5"/>
      <c r="C41" s="23" t="s">
        <v>29</v>
      </c>
      <c r="D41" s="24"/>
      <c r="E41" s="27">
        <v>585771.5900000002</v>
      </c>
      <c r="F41" s="15"/>
      <c r="G41" s="26"/>
    </row>
    <row r="42" spans="2:7" s="3" customFormat="1" ht="11.25">
      <c r="B42" s="5"/>
      <c r="C42" s="23" t="s">
        <v>30</v>
      </c>
      <c r="D42" s="24"/>
      <c r="E42" s="28">
        <f>+E40-E41</f>
        <v>0</v>
      </c>
      <c r="F42" s="15"/>
      <c r="G42" s="26"/>
    </row>
    <row r="43" spans="2:7">
      <c r="E43" s="29"/>
    </row>
  </sheetData>
  <mergeCells count="7">
    <mergeCell ref="B17:C17"/>
    <mergeCell ref="B21:C21"/>
    <mergeCell ref="B25:C25"/>
    <mergeCell ref="A2:F2"/>
    <mergeCell ref="A3:F3"/>
    <mergeCell ref="A4:F4"/>
    <mergeCell ref="B9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43"/>
  <sheetViews>
    <sheetView tabSelected="1" workbookViewId="0">
      <selection activeCell="G16" sqref="G1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.85546875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47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461972.04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44</v>
      </c>
      <c r="B15" s="14">
        <v>42286</v>
      </c>
      <c r="C15" s="3" t="s">
        <v>45</v>
      </c>
      <c r="D15" s="15">
        <v>100000</v>
      </c>
      <c r="E15" s="9"/>
      <c r="F15" s="12"/>
    </row>
    <row r="16" spans="1:7" s="3" customFormat="1" ht="11.25">
      <c r="B16" s="14"/>
      <c r="C16" s="16"/>
      <c r="D16" s="9"/>
      <c r="E16" s="9"/>
      <c r="F16" s="12"/>
    </row>
    <row r="17" spans="2:6" s="3" customFormat="1" ht="11.25">
      <c r="B17" s="17" t="s">
        <v>13</v>
      </c>
      <c r="C17" s="17"/>
      <c r="D17" s="9"/>
      <c r="E17" s="9">
        <f>+D18</f>
        <v>0</v>
      </c>
      <c r="F17" s="12"/>
    </row>
    <row r="18" spans="2:6" s="3" customFormat="1" ht="11.25">
      <c r="B18" s="18"/>
      <c r="C18" s="18"/>
      <c r="D18" s="9"/>
      <c r="E18" s="9"/>
      <c r="F18" s="12"/>
    </row>
    <row r="19" spans="2:6" s="3" customFormat="1" ht="11.25">
      <c r="B19" s="19"/>
      <c r="C19" s="20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7" t="s">
        <v>14</v>
      </c>
      <c r="C21" s="17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15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7" t="s">
        <v>16</v>
      </c>
      <c r="C25" s="17"/>
      <c r="D25" s="9"/>
      <c r="E25" s="9">
        <f>+SUM(D27:D38)</f>
        <v>3715.39</v>
      </c>
      <c r="F25" s="12"/>
    </row>
    <row r="26" spans="2:6" s="3" customFormat="1" ht="11.25">
      <c r="B26" s="18"/>
      <c r="C26" s="18"/>
      <c r="D26" s="9"/>
      <c r="E26" s="9"/>
      <c r="F26" s="12"/>
    </row>
    <row r="27" spans="2:6" s="3" customFormat="1" ht="11.25">
      <c r="B27" s="19"/>
      <c r="C27" s="20" t="s">
        <v>17</v>
      </c>
      <c r="D27" s="9">
        <v>316.83</v>
      </c>
      <c r="E27" s="9"/>
      <c r="F27" s="12"/>
    </row>
    <row r="28" spans="2:6" s="3" customFormat="1" ht="11.25">
      <c r="B28" s="19"/>
      <c r="C28" s="20" t="s">
        <v>18</v>
      </c>
      <c r="D28" s="9">
        <v>215.37</v>
      </c>
      <c r="E28" s="9"/>
      <c r="F28" s="12"/>
    </row>
    <row r="29" spans="2:6" s="3" customFormat="1" ht="11.25">
      <c r="B29" s="5"/>
      <c r="C29" s="5" t="s">
        <v>19</v>
      </c>
      <c r="D29" s="9">
        <v>423.91</v>
      </c>
      <c r="E29" s="21"/>
      <c r="F29" s="12"/>
    </row>
    <row r="30" spans="2:6" s="3" customFormat="1" ht="11.25">
      <c r="B30" s="5"/>
      <c r="C30" s="5" t="s">
        <v>20</v>
      </c>
      <c r="D30" s="9">
        <v>518.54999999999995</v>
      </c>
      <c r="E30" s="21"/>
      <c r="F30" s="12"/>
    </row>
    <row r="31" spans="2:6" s="3" customFormat="1" ht="11.25">
      <c r="B31" s="5"/>
      <c r="C31" s="5" t="s">
        <v>21</v>
      </c>
      <c r="D31" s="9">
        <v>607.41999999999996</v>
      </c>
      <c r="E31" s="21"/>
      <c r="F31" s="12"/>
    </row>
    <row r="32" spans="2:6" s="3" customFormat="1" ht="11.25">
      <c r="B32" s="5"/>
      <c r="C32" s="5" t="s">
        <v>22</v>
      </c>
      <c r="D32" s="9">
        <v>663.31</v>
      </c>
      <c r="E32" s="21"/>
      <c r="F32" s="12"/>
    </row>
    <row r="33" spans="2:7" s="3" customFormat="1" ht="11.25">
      <c r="B33" s="5"/>
      <c r="C33" s="5" t="s">
        <v>23</v>
      </c>
      <c r="D33" s="9">
        <v>633.29</v>
      </c>
      <c r="E33" s="21"/>
      <c r="F33" s="12"/>
    </row>
    <row r="34" spans="2:7" s="3" customFormat="1" ht="11.25">
      <c r="B34" s="5"/>
      <c r="C34" s="5" t="s">
        <v>24</v>
      </c>
      <c r="D34" s="9">
        <v>28.32</v>
      </c>
      <c r="E34" s="21"/>
      <c r="F34" s="12"/>
    </row>
    <row r="35" spans="2:7" s="3" customFormat="1" ht="11.25">
      <c r="B35" s="19"/>
      <c r="C35" s="5" t="s">
        <v>25</v>
      </c>
      <c r="D35" s="21">
        <v>100.48</v>
      </c>
      <c r="E35" s="22"/>
      <c r="F35" s="15"/>
    </row>
    <row r="36" spans="2:7" s="3" customFormat="1" ht="11.25">
      <c r="B36" s="19"/>
      <c r="C36" s="5" t="s">
        <v>26</v>
      </c>
      <c r="D36" s="21">
        <v>98.71</v>
      </c>
      <c r="E36" s="22"/>
      <c r="F36" s="15"/>
    </row>
    <row r="37" spans="2:7" s="3" customFormat="1" ht="11.25">
      <c r="B37" s="19"/>
      <c r="C37" s="5" t="s">
        <v>27</v>
      </c>
      <c r="D37" s="21">
        <v>109.2</v>
      </c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19"/>
      <c r="C39" s="5"/>
      <c r="D39" s="21"/>
      <c r="E39" s="22"/>
      <c r="F39" s="15"/>
    </row>
    <row r="40" spans="2:7" s="3" customFormat="1" ht="11.25">
      <c r="B40" s="5"/>
      <c r="C40" s="23" t="s">
        <v>28</v>
      </c>
      <c r="D40" s="24"/>
      <c r="E40" s="25">
        <f>+E7+E9-E17+E21-E25</f>
        <v>641632.01</v>
      </c>
      <c r="F40" s="15"/>
      <c r="G40" s="26"/>
    </row>
    <row r="41" spans="2:7" s="3" customFormat="1" ht="11.25">
      <c r="B41" s="5"/>
      <c r="C41" s="23" t="s">
        <v>29</v>
      </c>
      <c r="D41" s="24"/>
      <c r="E41" s="27">
        <v>641632.01000000024</v>
      </c>
      <c r="F41" s="15"/>
      <c r="G41" s="26"/>
    </row>
    <row r="42" spans="2:7" s="3" customFormat="1" ht="11.25">
      <c r="B42" s="5"/>
      <c r="C42" s="23" t="s">
        <v>30</v>
      </c>
      <c r="D42" s="24"/>
      <c r="E42" s="28">
        <f>+E40-E41</f>
        <v>0</v>
      </c>
      <c r="F42" s="15"/>
      <c r="G42" s="2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2"/>
  <sheetViews>
    <sheetView topLeftCell="A13" workbookViewId="0">
      <selection activeCell="A13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 ht="15.75" thickBot="1">
      <c r="A4" s="2" t="s">
        <v>31</v>
      </c>
      <c r="B4" s="2"/>
      <c r="C4" s="2"/>
      <c r="D4" s="2"/>
      <c r="E4" s="2"/>
      <c r="F4" s="2"/>
    </row>
    <row r="5" spans="1:6" s="3" customFormat="1" ht="12" thickTop="1"/>
    <row r="6" spans="1:6" s="3" customFormat="1" ht="11.25"/>
    <row r="7" spans="1:6" s="3" customFormat="1" ht="11.25">
      <c r="B7" s="4" t="s">
        <v>3</v>
      </c>
      <c r="C7" s="5"/>
      <c r="D7" s="6"/>
      <c r="E7" s="7">
        <v>120474.12</v>
      </c>
    </row>
    <row r="8" spans="1:6" s="3" customFormat="1" ht="11.25">
      <c r="B8" s="5"/>
      <c r="C8" s="5"/>
      <c r="D8" s="8"/>
      <c r="E8" s="9"/>
      <c r="F8" s="10"/>
    </row>
    <row r="9" spans="1:6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6" s="3" customFormat="1" ht="11.25">
      <c r="B10" s="13"/>
      <c r="C10" s="13"/>
      <c r="D10" s="9"/>
      <c r="E10" s="9"/>
      <c r="F10" s="12"/>
    </row>
    <row r="11" spans="1:6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6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</row>
    <row r="13" spans="1:6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</row>
    <row r="14" spans="1:6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6" s="3" customFormat="1" ht="11.25">
      <c r="B15" s="14"/>
      <c r="C15" s="16"/>
      <c r="D15" s="9"/>
      <c r="E15" s="9"/>
      <c r="F15" s="12"/>
    </row>
    <row r="16" spans="1:6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200134.08999999997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200134.09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0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32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120559.73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1.25">
      <c r="B15" s="14"/>
      <c r="C15" s="16"/>
      <c r="D15" s="9"/>
      <c r="E15" s="9"/>
      <c r="F15" s="12"/>
    </row>
    <row r="16" spans="1:7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200219.69999999995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200219.71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-1.0000000038417056E-2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2"/>
  <sheetViews>
    <sheetView topLeftCell="A13" workbookViewId="0">
      <selection activeCell="A13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33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120675.6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1.25">
      <c r="B15" s="14"/>
      <c r="C15" s="16"/>
      <c r="D15" s="9"/>
      <c r="E15" s="9"/>
      <c r="F15" s="12"/>
    </row>
    <row r="16" spans="1:7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200335.56999999998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200335.57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0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42"/>
  <sheetViews>
    <sheetView topLeftCell="A13" workbookViewId="0">
      <selection activeCell="A13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34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120787.02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1.25">
      <c r="B15" s="14"/>
      <c r="C15" s="16"/>
      <c r="D15" s="9"/>
      <c r="E15" s="9"/>
      <c r="F15" s="12"/>
    </row>
    <row r="16" spans="1:7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200446.99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200446.99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0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35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120885.58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1.25">
      <c r="B15" s="14"/>
      <c r="C15" s="16"/>
      <c r="D15" s="9"/>
      <c r="E15" s="9"/>
      <c r="F15" s="12"/>
    </row>
    <row r="16" spans="1:7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200545.55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200545.55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0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36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121015.67999999999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+SUM(D11:D14)</f>
        <v>80000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1.25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1.25">
      <c r="B15" s="14"/>
      <c r="C15" s="16"/>
      <c r="D15" s="9"/>
      <c r="E15" s="9"/>
      <c r="F15" s="12"/>
    </row>
    <row r="16" spans="1:7" s="3" customFormat="1" ht="11.25">
      <c r="B16" s="17" t="s">
        <v>13</v>
      </c>
      <c r="C16" s="17"/>
      <c r="D16" s="9"/>
      <c r="E16" s="9">
        <f>+D17</f>
        <v>0</v>
      </c>
      <c r="F16" s="12"/>
    </row>
    <row r="17" spans="2:6" s="3" customFormat="1" ht="11.25">
      <c r="B17" s="18"/>
      <c r="C17" s="18"/>
      <c r="D17" s="9"/>
      <c r="E17" s="9"/>
      <c r="F17" s="12"/>
    </row>
    <row r="18" spans="2:6" s="3" customFormat="1" ht="11.25">
      <c r="B18" s="19"/>
      <c r="C18" s="20"/>
      <c r="D18" s="9"/>
      <c r="E18" s="9"/>
      <c r="F18" s="12"/>
    </row>
    <row r="19" spans="2:6" s="3" customFormat="1" ht="11.25">
      <c r="B19" s="5"/>
      <c r="C19" s="5"/>
      <c r="D19" s="9"/>
      <c r="E19" s="9"/>
      <c r="F19" s="12"/>
    </row>
    <row r="20" spans="2:6" s="3" customFormat="1" ht="11.25">
      <c r="B20" s="17" t="s">
        <v>14</v>
      </c>
      <c r="C20" s="17"/>
      <c r="D20" s="9"/>
      <c r="E20" s="9">
        <f>+D22</f>
        <v>3375.36</v>
      </c>
      <c r="F20" s="9"/>
    </row>
    <row r="21" spans="2:6" s="3" customFormat="1" ht="11.25">
      <c r="B21" s="5"/>
      <c r="C21" s="5"/>
      <c r="D21" s="9"/>
      <c r="E21" s="9"/>
      <c r="F21" s="12"/>
    </row>
    <row r="22" spans="2:6" s="3" customFormat="1" ht="11.25">
      <c r="B22" s="5"/>
      <c r="C22" s="5" t="s">
        <v>15</v>
      </c>
      <c r="D22" s="9">
        <v>3375.36</v>
      </c>
      <c r="E22" s="9"/>
      <c r="F22" s="12"/>
    </row>
    <row r="23" spans="2:6" s="3" customFormat="1" ht="11.25">
      <c r="B23" s="5"/>
      <c r="C23" s="5"/>
      <c r="D23" s="9"/>
      <c r="E23" s="9"/>
      <c r="F23" s="12"/>
    </row>
    <row r="24" spans="2:6" s="3" customFormat="1" ht="11.25">
      <c r="B24" s="17" t="s">
        <v>16</v>
      </c>
      <c r="C24" s="17"/>
      <c r="D24" s="9"/>
      <c r="E24" s="9">
        <f>+SUM(D26:D37)</f>
        <v>3715.39</v>
      </c>
      <c r="F24" s="12"/>
    </row>
    <row r="25" spans="2:6" s="3" customFormat="1" ht="11.25">
      <c r="B25" s="18"/>
      <c r="C25" s="18"/>
      <c r="D25" s="9"/>
      <c r="E25" s="9"/>
      <c r="F25" s="12"/>
    </row>
    <row r="26" spans="2:6" s="3" customFormat="1" ht="11.25">
      <c r="B26" s="19"/>
      <c r="C26" s="20" t="s">
        <v>17</v>
      </c>
      <c r="D26" s="9">
        <v>316.83</v>
      </c>
      <c r="E26" s="9"/>
      <c r="F26" s="12"/>
    </row>
    <row r="27" spans="2:6" s="3" customFormat="1" ht="11.25">
      <c r="B27" s="19"/>
      <c r="C27" s="20" t="s">
        <v>18</v>
      </c>
      <c r="D27" s="9">
        <v>215.37</v>
      </c>
      <c r="E27" s="9"/>
      <c r="F27" s="12"/>
    </row>
    <row r="28" spans="2:6" s="3" customFormat="1" ht="11.25">
      <c r="B28" s="5"/>
      <c r="C28" s="5" t="s">
        <v>19</v>
      </c>
      <c r="D28" s="9">
        <v>423.91</v>
      </c>
      <c r="E28" s="21"/>
      <c r="F28" s="12"/>
    </row>
    <row r="29" spans="2:6" s="3" customFormat="1" ht="11.25">
      <c r="B29" s="5"/>
      <c r="C29" s="5" t="s">
        <v>20</v>
      </c>
      <c r="D29" s="9">
        <v>518.54999999999995</v>
      </c>
      <c r="E29" s="21"/>
      <c r="F29" s="12"/>
    </row>
    <row r="30" spans="2:6" s="3" customFormat="1" ht="11.25">
      <c r="B30" s="5"/>
      <c r="C30" s="5" t="s">
        <v>21</v>
      </c>
      <c r="D30" s="9">
        <v>607.41999999999996</v>
      </c>
      <c r="E30" s="21"/>
      <c r="F30" s="12"/>
    </row>
    <row r="31" spans="2:6" s="3" customFormat="1" ht="11.25">
      <c r="B31" s="5"/>
      <c r="C31" s="5" t="s">
        <v>22</v>
      </c>
      <c r="D31" s="9">
        <v>663.31</v>
      </c>
      <c r="E31" s="21"/>
      <c r="F31" s="12"/>
    </row>
    <row r="32" spans="2:6" s="3" customFormat="1" ht="11.25">
      <c r="B32" s="5"/>
      <c r="C32" s="5" t="s">
        <v>23</v>
      </c>
      <c r="D32" s="9">
        <v>633.29</v>
      </c>
      <c r="E32" s="21"/>
      <c r="F32" s="12"/>
    </row>
    <row r="33" spans="2:7" s="3" customFormat="1" ht="11.25">
      <c r="B33" s="5"/>
      <c r="C33" s="5" t="s">
        <v>24</v>
      </c>
      <c r="D33" s="9">
        <v>28.32</v>
      </c>
      <c r="E33" s="21"/>
      <c r="F33" s="12"/>
    </row>
    <row r="34" spans="2:7" s="3" customFormat="1" ht="11.25">
      <c r="B34" s="19"/>
      <c r="C34" s="5" t="s">
        <v>25</v>
      </c>
      <c r="D34" s="21">
        <v>100.48</v>
      </c>
      <c r="E34" s="22"/>
      <c r="F34" s="15"/>
    </row>
    <row r="35" spans="2:7" s="3" customFormat="1" ht="11.25">
      <c r="B35" s="19"/>
      <c r="C35" s="5" t="s">
        <v>26</v>
      </c>
      <c r="D35" s="21">
        <v>98.71</v>
      </c>
      <c r="E35" s="22"/>
      <c r="F35" s="15"/>
    </row>
    <row r="36" spans="2:7" s="3" customFormat="1" ht="11.25">
      <c r="B36" s="19"/>
      <c r="C36" s="5" t="s">
        <v>27</v>
      </c>
      <c r="D36" s="21">
        <v>109.2</v>
      </c>
      <c r="E36" s="22"/>
      <c r="F36" s="15"/>
    </row>
    <row r="37" spans="2:7" s="3" customFormat="1" ht="11.25">
      <c r="B37" s="19"/>
      <c r="C37" s="5"/>
      <c r="D37" s="21"/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5"/>
      <c r="C39" s="23" t="s">
        <v>28</v>
      </c>
      <c r="D39" s="24"/>
      <c r="E39" s="25">
        <f>+E7+E9-E16+E20-E24</f>
        <v>200675.64999999997</v>
      </c>
      <c r="F39" s="15"/>
      <c r="G39" s="26"/>
    </row>
    <row r="40" spans="2:7" s="3" customFormat="1" ht="11.25">
      <c r="B40" s="5"/>
      <c r="C40" s="23" t="s">
        <v>29</v>
      </c>
      <c r="D40" s="24"/>
      <c r="E40" s="27">
        <v>200675.66</v>
      </c>
      <c r="F40" s="15"/>
      <c r="G40" s="26"/>
    </row>
    <row r="41" spans="2:7" s="3" customFormat="1" ht="11.25">
      <c r="B41" s="5"/>
      <c r="C41" s="23" t="s">
        <v>30</v>
      </c>
      <c r="D41" s="24"/>
      <c r="E41" s="28">
        <f>+E39-E40</f>
        <v>-1.0000000038417056E-2</v>
      </c>
      <c r="F41" s="15"/>
      <c r="G41" s="26"/>
    </row>
    <row r="42" spans="2:7">
      <c r="E42" s="29"/>
    </row>
  </sheetData>
  <mergeCells count="7">
    <mergeCell ref="B24:C24"/>
    <mergeCell ref="A2:F2"/>
    <mergeCell ref="A3:F3"/>
    <mergeCell ref="A4:F4"/>
    <mergeCell ref="B9:C9"/>
    <mergeCell ref="B16:C16"/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43"/>
  <sheetViews>
    <sheetView topLeftCell="A16" workbookViewId="0">
      <selection activeCell="A16"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37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141146.95000000001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100000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38</v>
      </c>
      <c r="B15" s="14">
        <v>42216</v>
      </c>
      <c r="C15" s="3" t="s">
        <v>39</v>
      </c>
      <c r="D15" s="15">
        <v>20000</v>
      </c>
      <c r="E15" s="9"/>
      <c r="F15" s="12"/>
    </row>
    <row r="16" spans="1:7" s="3" customFormat="1" ht="11.25">
      <c r="B16" s="14"/>
      <c r="C16" s="16"/>
      <c r="D16" s="9"/>
      <c r="E16" s="9"/>
      <c r="F16" s="12"/>
    </row>
    <row r="17" spans="2:6" s="3" customFormat="1" ht="11.25">
      <c r="B17" s="17" t="s">
        <v>13</v>
      </c>
      <c r="C17" s="17"/>
      <c r="D17" s="9"/>
      <c r="E17" s="9">
        <f>+D18</f>
        <v>0</v>
      </c>
      <c r="F17" s="12"/>
    </row>
    <row r="18" spans="2:6" s="3" customFormat="1" ht="11.25">
      <c r="B18" s="18"/>
      <c r="C18" s="18"/>
      <c r="D18" s="9"/>
      <c r="E18" s="9"/>
      <c r="F18" s="12"/>
    </row>
    <row r="19" spans="2:6" s="3" customFormat="1" ht="11.25">
      <c r="B19" s="19"/>
      <c r="C19" s="20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7" t="s">
        <v>14</v>
      </c>
      <c r="C21" s="17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15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7" t="s">
        <v>16</v>
      </c>
      <c r="C25" s="17"/>
      <c r="D25" s="9"/>
      <c r="E25" s="9">
        <f>+SUM(D27:D38)</f>
        <v>3715.39</v>
      </c>
      <c r="F25" s="12"/>
    </row>
    <row r="26" spans="2:6" s="3" customFormat="1" ht="11.25">
      <c r="B26" s="18"/>
      <c r="C26" s="18"/>
      <c r="D26" s="9"/>
      <c r="E26" s="9"/>
      <c r="F26" s="12"/>
    </row>
    <row r="27" spans="2:6" s="3" customFormat="1" ht="11.25">
      <c r="B27" s="19"/>
      <c r="C27" s="20" t="s">
        <v>17</v>
      </c>
      <c r="D27" s="9">
        <v>316.83</v>
      </c>
      <c r="E27" s="9"/>
      <c r="F27" s="12"/>
    </row>
    <row r="28" spans="2:6" s="3" customFormat="1" ht="11.25">
      <c r="B28" s="19"/>
      <c r="C28" s="20" t="s">
        <v>18</v>
      </c>
      <c r="D28" s="9">
        <v>215.37</v>
      </c>
      <c r="E28" s="9"/>
      <c r="F28" s="12"/>
    </row>
    <row r="29" spans="2:6" s="3" customFormat="1" ht="11.25">
      <c r="B29" s="5"/>
      <c r="C29" s="5" t="s">
        <v>19</v>
      </c>
      <c r="D29" s="9">
        <v>423.91</v>
      </c>
      <c r="E29" s="21"/>
      <c r="F29" s="12"/>
    </row>
    <row r="30" spans="2:6" s="3" customFormat="1" ht="11.25">
      <c r="B30" s="5"/>
      <c r="C30" s="5" t="s">
        <v>20</v>
      </c>
      <c r="D30" s="9">
        <v>518.54999999999995</v>
      </c>
      <c r="E30" s="21"/>
      <c r="F30" s="12"/>
    </row>
    <row r="31" spans="2:6" s="3" customFormat="1" ht="11.25">
      <c r="B31" s="5"/>
      <c r="C31" s="5" t="s">
        <v>21</v>
      </c>
      <c r="D31" s="9">
        <v>607.41999999999996</v>
      </c>
      <c r="E31" s="21"/>
      <c r="F31" s="12"/>
    </row>
    <row r="32" spans="2:6" s="3" customFormat="1" ht="11.25">
      <c r="B32" s="5"/>
      <c r="C32" s="5" t="s">
        <v>22</v>
      </c>
      <c r="D32" s="9">
        <v>663.31</v>
      </c>
      <c r="E32" s="21"/>
      <c r="F32" s="12"/>
    </row>
    <row r="33" spans="2:7" s="3" customFormat="1" ht="11.25">
      <c r="B33" s="5"/>
      <c r="C33" s="5" t="s">
        <v>23</v>
      </c>
      <c r="D33" s="9">
        <v>633.29</v>
      </c>
      <c r="E33" s="21"/>
      <c r="F33" s="12"/>
    </row>
    <row r="34" spans="2:7" s="3" customFormat="1" ht="11.25">
      <c r="B34" s="5"/>
      <c r="C34" s="5" t="s">
        <v>24</v>
      </c>
      <c r="D34" s="9">
        <v>28.32</v>
      </c>
      <c r="E34" s="21"/>
      <c r="F34" s="12"/>
    </row>
    <row r="35" spans="2:7" s="3" customFormat="1" ht="11.25">
      <c r="B35" s="19"/>
      <c r="C35" s="5" t="s">
        <v>25</v>
      </c>
      <c r="D35" s="21">
        <v>100.48</v>
      </c>
      <c r="E35" s="22"/>
      <c r="F35" s="15"/>
    </row>
    <row r="36" spans="2:7" s="3" customFormat="1" ht="11.25">
      <c r="B36" s="19"/>
      <c r="C36" s="5" t="s">
        <v>26</v>
      </c>
      <c r="D36" s="21">
        <v>98.71</v>
      </c>
      <c r="E36" s="22"/>
      <c r="F36" s="15"/>
    </row>
    <row r="37" spans="2:7" s="3" customFormat="1" ht="11.25">
      <c r="B37" s="19"/>
      <c r="C37" s="5" t="s">
        <v>27</v>
      </c>
      <c r="D37" s="21">
        <v>109.2</v>
      </c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19"/>
      <c r="C39" s="5"/>
      <c r="D39" s="21"/>
      <c r="E39" s="22"/>
      <c r="F39" s="15"/>
    </row>
    <row r="40" spans="2:7" s="3" customFormat="1" ht="11.25">
      <c r="B40" s="5"/>
      <c r="C40" s="23" t="s">
        <v>28</v>
      </c>
      <c r="D40" s="24"/>
      <c r="E40" s="25">
        <f>+E7+E9-E17+E21-E25</f>
        <v>240806.91999999998</v>
      </c>
      <c r="F40" s="15"/>
      <c r="G40" s="26"/>
    </row>
    <row r="41" spans="2:7" s="3" customFormat="1" ht="11.25">
      <c r="B41" s="5"/>
      <c r="C41" s="23" t="s">
        <v>29</v>
      </c>
      <c r="D41" s="24"/>
      <c r="E41" s="27">
        <v>240806.93000000002</v>
      </c>
      <c r="F41" s="15"/>
      <c r="G41" s="26"/>
    </row>
    <row r="42" spans="2:7" s="3" customFormat="1" ht="11.25">
      <c r="B42" s="5"/>
      <c r="C42" s="23" t="s">
        <v>30</v>
      </c>
      <c r="D42" s="24"/>
      <c r="E42" s="28">
        <f>+E40-E41</f>
        <v>-1.0000000038417056E-2</v>
      </c>
      <c r="F42" s="15"/>
      <c r="G42" s="2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sqref="A1:XFD1048576"/>
    </sheetView>
  </sheetViews>
  <sheetFormatPr baseColWidth="10" defaultRowHeight="15"/>
  <cols>
    <col min="1" max="1" width="6.7109375" bestFit="1" customWidth="1"/>
    <col min="2" max="2" width="10.7109375" customWidth="1"/>
    <col min="3" max="3" width="31" customWidth="1"/>
    <col min="4" max="4" width="9" bestFit="1" customWidth="1"/>
    <col min="5" max="5" width="10.7109375" bestFit="1" customWidth="1"/>
    <col min="7" max="7" width="13.140625" bestFit="1" customWidth="1"/>
  </cols>
  <sheetData>
    <row r="2" spans="1:7">
      <c r="A2" s="1" t="s">
        <v>0</v>
      </c>
      <c r="B2" s="1"/>
      <c r="C2" s="1"/>
      <c r="D2" s="1"/>
      <c r="E2" s="1"/>
      <c r="F2" s="1"/>
    </row>
    <row r="3" spans="1:7">
      <c r="A3" s="1" t="s">
        <v>1</v>
      </c>
      <c r="B3" s="1"/>
      <c r="C3" s="1"/>
      <c r="D3" s="1"/>
      <c r="E3" s="1"/>
      <c r="F3" s="1"/>
    </row>
    <row r="4" spans="1:7" ht="15.75" thickBot="1">
      <c r="A4" s="2" t="s">
        <v>40</v>
      </c>
      <c r="B4" s="2"/>
      <c r="C4" s="2"/>
      <c r="D4" s="2"/>
      <c r="E4" s="2"/>
      <c r="F4" s="2"/>
    </row>
    <row r="5" spans="1:7" s="3" customFormat="1" ht="12" thickTop="1"/>
    <row r="6" spans="1:7" s="3" customFormat="1" ht="11.25"/>
    <row r="7" spans="1:7" s="3" customFormat="1" ht="11.25">
      <c r="B7" s="4" t="s">
        <v>3</v>
      </c>
      <c r="C7" s="5"/>
      <c r="D7" s="6"/>
      <c r="E7" s="7">
        <v>201356.02</v>
      </c>
    </row>
    <row r="8" spans="1:7" s="3" customFormat="1" ht="11.25">
      <c r="B8" s="5"/>
      <c r="C8" s="5"/>
      <c r="D8" s="8"/>
      <c r="E8" s="9"/>
      <c r="F8" s="10"/>
    </row>
    <row r="9" spans="1:7" s="3" customFormat="1" ht="11.25">
      <c r="B9" s="11" t="s">
        <v>4</v>
      </c>
      <c r="C9" s="11"/>
      <c r="D9" s="9"/>
      <c r="E9" s="9">
        <f>+SUM(D11:D15)</f>
        <v>100000</v>
      </c>
      <c r="F9" s="12"/>
    </row>
    <row r="10" spans="1:7" s="3" customFormat="1" ht="11.25">
      <c r="B10" s="13"/>
      <c r="C10" s="13"/>
      <c r="D10" s="9"/>
      <c r="E10" s="9"/>
      <c r="F10" s="12"/>
    </row>
    <row r="11" spans="1:7" s="3" customFormat="1" ht="11.25">
      <c r="A11" s="3" t="s">
        <v>5</v>
      </c>
      <c r="B11" s="14">
        <v>41880</v>
      </c>
      <c r="C11" s="3" t="s">
        <v>6</v>
      </c>
      <c r="D11" s="15">
        <v>20000</v>
      </c>
      <c r="E11" s="9"/>
      <c r="F11" s="12"/>
    </row>
    <row r="12" spans="1:7" s="3" customFormat="1" ht="11.25">
      <c r="A12" s="3" t="s">
        <v>7</v>
      </c>
      <c r="B12" s="14">
        <v>41915</v>
      </c>
      <c r="C12" s="3" t="s">
        <v>8</v>
      </c>
      <c r="D12" s="15">
        <v>20000</v>
      </c>
      <c r="E12" s="9"/>
      <c r="F12" s="12"/>
      <c r="G12" s="26"/>
    </row>
    <row r="13" spans="1:7" s="3" customFormat="1" ht="11.25">
      <c r="A13" s="3" t="s">
        <v>9</v>
      </c>
      <c r="B13" s="14">
        <v>41932</v>
      </c>
      <c r="C13" s="3" t="s">
        <v>10</v>
      </c>
      <c r="D13" s="15">
        <v>20000</v>
      </c>
      <c r="E13" s="9"/>
      <c r="F13" s="12"/>
      <c r="G13" s="26"/>
    </row>
    <row r="14" spans="1:7" s="3" customFormat="1" ht="12.75" customHeight="1">
      <c r="A14" s="3" t="s">
        <v>11</v>
      </c>
      <c r="B14" s="14">
        <v>41953</v>
      </c>
      <c r="C14" s="3" t="s">
        <v>12</v>
      </c>
      <c r="D14" s="15">
        <v>20000</v>
      </c>
      <c r="E14" s="9"/>
      <c r="F14" s="12"/>
    </row>
    <row r="15" spans="1:7" s="3" customFormat="1" ht="12.75" customHeight="1">
      <c r="A15" s="3" t="s">
        <v>38</v>
      </c>
      <c r="B15" s="14">
        <v>42216</v>
      </c>
      <c r="C15" s="3" t="s">
        <v>39</v>
      </c>
      <c r="D15" s="15">
        <v>20000</v>
      </c>
      <c r="E15" s="9"/>
      <c r="F15" s="12"/>
    </row>
    <row r="16" spans="1:7" s="3" customFormat="1" ht="11.25">
      <c r="B16" s="14"/>
      <c r="C16" s="16"/>
      <c r="D16" s="9"/>
      <c r="E16" s="9"/>
      <c r="F16" s="12"/>
    </row>
    <row r="17" spans="2:6" s="3" customFormat="1" ht="11.25">
      <c r="B17" s="17" t="s">
        <v>13</v>
      </c>
      <c r="C17" s="17"/>
      <c r="D17" s="9"/>
      <c r="E17" s="9">
        <f>+D18</f>
        <v>0</v>
      </c>
      <c r="F17" s="12"/>
    </row>
    <row r="18" spans="2:6" s="3" customFormat="1" ht="11.25">
      <c r="B18" s="18"/>
      <c r="C18" s="18"/>
      <c r="D18" s="9"/>
      <c r="E18" s="9"/>
      <c r="F18" s="12"/>
    </row>
    <row r="19" spans="2:6" s="3" customFormat="1" ht="11.25">
      <c r="B19" s="19"/>
      <c r="C19" s="20"/>
      <c r="D19" s="9"/>
      <c r="E19" s="9"/>
      <c r="F19" s="12"/>
    </row>
    <row r="20" spans="2:6" s="3" customFormat="1" ht="11.25">
      <c r="B20" s="5"/>
      <c r="C20" s="5"/>
      <c r="D20" s="9"/>
      <c r="E20" s="9"/>
      <c r="F20" s="12"/>
    </row>
    <row r="21" spans="2:6" s="3" customFormat="1" ht="11.25">
      <c r="B21" s="17" t="s">
        <v>14</v>
      </c>
      <c r="C21" s="17"/>
      <c r="D21" s="9"/>
      <c r="E21" s="9">
        <f>+D23</f>
        <v>3375.36</v>
      </c>
      <c r="F21" s="9"/>
    </row>
    <row r="22" spans="2:6" s="3" customFormat="1" ht="11.25">
      <c r="B22" s="5"/>
      <c r="C22" s="5"/>
      <c r="D22" s="9"/>
      <c r="E22" s="9"/>
      <c r="F22" s="12"/>
    </row>
    <row r="23" spans="2:6" s="3" customFormat="1" ht="11.25">
      <c r="B23" s="5"/>
      <c r="C23" s="5" t="s">
        <v>15</v>
      </c>
      <c r="D23" s="9">
        <v>3375.36</v>
      </c>
      <c r="E23" s="9"/>
      <c r="F23" s="12"/>
    </row>
    <row r="24" spans="2:6" s="3" customFormat="1" ht="11.25">
      <c r="B24" s="5"/>
      <c r="C24" s="5"/>
      <c r="D24" s="9"/>
      <c r="E24" s="9"/>
      <c r="F24" s="12"/>
    </row>
    <row r="25" spans="2:6" s="3" customFormat="1" ht="11.25">
      <c r="B25" s="17" t="s">
        <v>16</v>
      </c>
      <c r="C25" s="17"/>
      <c r="D25" s="9"/>
      <c r="E25" s="9">
        <f>+SUM(D27:D38)</f>
        <v>3715.39</v>
      </c>
      <c r="F25" s="12"/>
    </row>
    <row r="26" spans="2:6" s="3" customFormat="1" ht="11.25">
      <c r="B26" s="18"/>
      <c r="C26" s="18"/>
      <c r="D26" s="9"/>
      <c r="E26" s="9"/>
      <c r="F26" s="12"/>
    </row>
    <row r="27" spans="2:6" s="3" customFormat="1" ht="11.25">
      <c r="B27" s="19"/>
      <c r="C27" s="20" t="s">
        <v>17</v>
      </c>
      <c r="D27" s="9">
        <v>316.83</v>
      </c>
      <c r="E27" s="9"/>
      <c r="F27" s="12"/>
    </row>
    <row r="28" spans="2:6" s="3" customFormat="1" ht="11.25">
      <c r="B28" s="19"/>
      <c r="C28" s="20" t="s">
        <v>18</v>
      </c>
      <c r="D28" s="9">
        <v>215.37</v>
      </c>
      <c r="E28" s="9"/>
      <c r="F28" s="12"/>
    </row>
    <row r="29" spans="2:6" s="3" customFormat="1" ht="11.25">
      <c r="B29" s="5"/>
      <c r="C29" s="5" t="s">
        <v>19</v>
      </c>
      <c r="D29" s="9">
        <v>423.91</v>
      </c>
      <c r="E29" s="21"/>
      <c r="F29" s="12"/>
    </row>
    <row r="30" spans="2:6" s="3" customFormat="1" ht="11.25">
      <c r="B30" s="5"/>
      <c r="C30" s="5" t="s">
        <v>20</v>
      </c>
      <c r="D30" s="9">
        <v>518.54999999999995</v>
      </c>
      <c r="E30" s="21"/>
      <c r="F30" s="12"/>
    </row>
    <row r="31" spans="2:6" s="3" customFormat="1" ht="11.25">
      <c r="B31" s="5"/>
      <c r="C31" s="5" t="s">
        <v>21</v>
      </c>
      <c r="D31" s="9">
        <v>607.41999999999996</v>
      </c>
      <c r="E31" s="21"/>
      <c r="F31" s="12"/>
    </row>
    <row r="32" spans="2:6" s="3" customFormat="1" ht="11.25">
      <c r="B32" s="5"/>
      <c r="C32" s="5" t="s">
        <v>22</v>
      </c>
      <c r="D32" s="9">
        <v>663.31</v>
      </c>
      <c r="E32" s="21"/>
      <c r="F32" s="12"/>
    </row>
    <row r="33" spans="2:7" s="3" customFormat="1" ht="11.25">
      <c r="B33" s="5"/>
      <c r="C33" s="5" t="s">
        <v>23</v>
      </c>
      <c r="D33" s="9">
        <v>633.29</v>
      </c>
      <c r="E33" s="21"/>
      <c r="F33" s="12"/>
    </row>
    <row r="34" spans="2:7" s="3" customFormat="1" ht="11.25">
      <c r="B34" s="5"/>
      <c r="C34" s="5" t="s">
        <v>24</v>
      </c>
      <c r="D34" s="9">
        <v>28.32</v>
      </c>
      <c r="E34" s="21"/>
      <c r="F34" s="12"/>
    </row>
    <row r="35" spans="2:7" s="3" customFormat="1" ht="11.25">
      <c r="B35" s="19"/>
      <c r="C35" s="5" t="s">
        <v>25</v>
      </c>
      <c r="D35" s="21">
        <v>100.48</v>
      </c>
      <c r="E35" s="22"/>
      <c r="F35" s="15"/>
    </row>
    <row r="36" spans="2:7" s="3" customFormat="1" ht="11.25">
      <c r="B36" s="19"/>
      <c r="C36" s="5" t="s">
        <v>26</v>
      </c>
      <c r="D36" s="21">
        <v>98.71</v>
      </c>
      <c r="E36" s="22"/>
      <c r="F36" s="15"/>
    </row>
    <row r="37" spans="2:7" s="3" customFormat="1" ht="11.25">
      <c r="B37" s="19"/>
      <c r="C37" s="5" t="s">
        <v>27</v>
      </c>
      <c r="D37" s="21">
        <v>109.2</v>
      </c>
      <c r="E37" s="22"/>
      <c r="F37" s="15"/>
    </row>
    <row r="38" spans="2:7" s="3" customFormat="1" ht="11.25">
      <c r="B38" s="19"/>
      <c r="C38" s="5"/>
      <c r="D38" s="21"/>
      <c r="E38" s="22"/>
      <c r="F38" s="15"/>
    </row>
    <row r="39" spans="2:7" s="3" customFormat="1" ht="11.25">
      <c r="B39" s="19"/>
      <c r="C39" s="5"/>
      <c r="D39" s="21"/>
      <c r="E39" s="22"/>
      <c r="F39" s="15"/>
    </row>
    <row r="40" spans="2:7" s="3" customFormat="1" ht="11.25">
      <c r="B40" s="5"/>
      <c r="C40" s="23" t="s">
        <v>28</v>
      </c>
      <c r="D40" s="24"/>
      <c r="E40" s="25">
        <f>+E7+E9-E17+E21-E25</f>
        <v>301015.99</v>
      </c>
      <c r="F40" s="15"/>
      <c r="G40" s="26"/>
    </row>
    <row r="41" spans="2:7" s="3" customFormat="1" ht="11.25">
      <c r="B41" s="5"/>
      <c r="C41" s="23" t="s">
        <v>29</v>
      </c>
      <c r="D41" s="24"/>
      <c r="E41" s="27">
        <v>301015.99000000005</v>
      </c>
      <c r="F41" s="15"/>
      <c r="G41" s="26"/>
    </row>
    <row r="42" spans="2:7" s="3" customFormat="1" ht="11.25">
      <c r="B42" s="5"/>
      <c r="C42" s="23" t="s">
        <v>30</v>
      </c>
      <c r="D42" s="24"/>
      <c r="E42" s="28">
        <f>+E40-E41</f>
        <v>0</v>
      </c>
      <c r="F42" s="15"/>
      <c r="G42" s="26"/>
    </row>
    <row r="43" spans="2:7">
      <c r="E43" s="29"/>
    </row>
  </sheetData>
  <mergeCells count="7">
    <mergeCell ref="B25:C25"/>
    <mergeCell ref="A2:F2"/>
    <mergeCell ref="A3:F3"/>
    <mergeCell ref="A4:F4"/>
    <mergeCell ref="B9:C9"/>
    <mergeCell ref="B17:C17"/>
    <mergeCell ref="B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2017-04-17T18:16:24Z</dcterms:created>
  <dcterms:modified xsi:type="dcterms:W3CDTF">2017-04-17T22:36:20Z</dcterms:modified>
</cp:coreProperties>
</file>