
<file path=[Content_Types].xml><?xml version="1.0" encoding="utf-8"?>
<Types xmlns="http://schemas.openxmlformats.org/package/2006/content-types"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7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calcPr calcId="125725"/>
</workbook>
</file>

<file path=xl/calcChain.xml><?xml version="1.0" encoding="utf-8"?>
<calcChain xmlns="http://schemas.openxmlformats.org/spreadsheetml/2006/main">
  <c r="E24" i="12"/>
  <c r="E20"/>
  <c r="E16"/>
  <c r="E9"/>
  <c r="E38" s="1"/>
  <c r="E40" s="1"/>
  <c r="E24" i="11"/>
  <c r="E9"/>
  <c r="E20"/>
  <c r="E16"/>
  <c r="E38"/>
  <c r="E40" s="1"/>
  <c r="E9" i="10"/>
  <c r="E23"/>
  <c r="E37" s="1"/>
  <c r="E39" s="1"/>
  <c r="E19"/>
  <c r="E15"/>
  <c r="E22" i="9"/>
  <c r="E18"/>
  <c r="E14"/>
  <c r="E9"/>
  <c r="E19" i="8"/>
  <c r="E15"/>
  <c r="E23"/>
  <c r="E9"/>
  <c r="E34" s="1"/>
  <c r="E36" s="1"/>
  <c r="E20" i="7"/>
  <c r="E31" s="1"/>
  <c r="E33" s="1"/>
  <c r="E9"/>
  <c r="E20" i="6"/>
  <c r="E9"/>
  <c r="E31" s="1"/>
  <c r="E33" s="1"/>
  <c r="E9" i="5"/>
  <c r="E21"/>
  <c r="E32" s="1"/>
  <c r="E34" s="1"/>
  <c r="E20" i="4"/>
  <c r="E36" i="9" l="1"/>
  <c r="E38" s="1"/>
  <c r="E9" i="4"/>
  <c r="E31" s="1"/>
  <c r="E33" s="1"/>
  <c r="E21" i="3"/>
  <c r="E27" s="1"/>
  <c r="E29" s="1"/>
  <c r="E9"/>
  <c r="E21" i="2"/>
  <c r="E9"/>
  <c r="E27" s="1"/>
  <c r="E29" s="1"/>
  <c r="E21" i="1"/>
  <c r="E9"/>
  <c r="E26" l="1"/>
  <c r="E28" s="1"/>
</calcChain>
</file>

<file path=xl/sharedStrings.xml><?xml version="1.0" encoding="utf-8"?>
<sst xmlns="http://schemas.openxmlformats.org/spreadsheetml/2006/main" count="251" uniqueCount="49">
  <si>
    <t>ALECSA CELAYA S. DE R.L. DE C.V.</t>
  </si>
  <si>
    <t>Cta. 374959 VECTOR Casa de Bolsa  250-002</t>
  </si>
  <si>
    <t>Saldo en Bancos :_</t>
  </si>
  <si>
    <t xml:space="preserve"> + Cargos nuestros no considerados por el Banco</t>
  </si>
  <si>
    <t xml:space="preserve"> - Abonos nuestros no considerados por el Banco</t>
  </si>
  <si>
    <t xml:space="preserve"> + Cargos del Banco no considerados por nosotros</t>
  </si>
  <si>
    <t xml:space="preserve"> - Abonos del Banco no considerados por nosotros</t>
  </si>
  <si>
    <t>Saldo en conciliación</t>
  </si>
  <si>
    <t>Saldo en auxiliar</t>
  </si>
  <si>
    <t>Diferencia</t>
  </si>
  <si>
    <t>D  1,829</t>
  </si>
  <si>
    <t>LJIMENEZ:INVERSION VECTOR ENERO 5/5</t>
  </si>
  <si>
    <t>INVERSION VECTOR ENERO 5/5</t>
  </si>
  <si>
    <t xml:space="preserve">ENERO </t>
  </si>
  <si>
    <t>FEBRERO</t>
  </si>
  <si>
    <t>Conciliación Inversión al  31 de Enero del 2014</t>
  </si>
  <si>
    <t>Conciliación Inversión al  28 de Febrero de 2014</t>
  </si>
  <si>
    <t>Conciliación Inversión al  31 de Marzo de 2014</t>
  </si>
  <si>
    <t>MARZO</t>
  </si>
  <si>
    <t>Conciliación Inversión al  30 de Abril de 2014</t>
  </si>
  <si>
    <t>ABRIL</t>
  </si>
  <si>
    <t>D  1,301</t>
  </si>
  <si>
    <t>D  1,905</t>
  </si>
  <si>
    <t>INVERSION MAYO 4/5</t>
  </si>
  <si>
    <t>INVERSION MAYO</t>
  </si>
  <si>
    <t>MAYO</t>
  </si>
  <si>
    <t>Conciliación Inversión al  31 de Mayo de 2014</t>
  </si>
  <si>
    <t>Conciliación Inversión al  30 de Junio de 2014</t>
  </si>
  <si>
    <t>JUNIO</t>
  </si>
  <si>
    <t>Conciliación Inversión al  31 de Julio de 2014</t>
  </si>
  <si>
    <t>JULIO</t>
  </si>
  <si>
    <t>D  1,965</t>
  </si>
  <si>
    <t>INVERSION AGOSTO 5/5</t>
  </si>
  <si>
    <t>AGOSTO</t>
  </si>
  <si>
    <t>SEPTIEMBRE</t>
  </si>
  <si>
    <t>Conciliación Inversión al  31 de Agosto de 2014</t>
  </si>
  <si>
    <t>Conciliación Inversión al  31 de Septiembre de 2014</t>
  </si>
  <si>
    <t>Conciliación Inversión al  31 de Octubre de 2014</t>
  </si>
  <si>
    <t>D    155</t>
  </si>
  <si>
    <t>D  1,264</t>
  </si>
  <si>
    <t>INVERSION OCTUBRE 1/5</t>
  </si>
  <si>
    <t>INVERSION OCTUBRE 3/5</t>
  </si>
  <si>
    <t>OCTUBRE</t>
  </si>
  <si>
    <t>D    410</t>
  </si>
  <si>
    <t>INVERSION NOVIEMBRE</t>
  </si>
  <si>
    <t>NOVIEMBRE</t>
  </si>
  <si>
    <t>Conciliación Inversión al  31 de Diciembre de 2014</t>
  </si>
  <si>
    <t>Conciliación Inversión al  30 de Noviembre de 2014</t>
  </si>
  <si>
    <t>DICIEMBRE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</si>
</sst>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/>
    <xf numFmtId="14" fontId="3" fillId="0" borderId="0" xfId="0" applyNumberFormat="1" applyFont="1"/>
    <xf numFmtId="43" fontId="4" fillId="0" borderId="0" xfId="1" applyFont="1" applyFill="1"/>
    <xf numFmtId="0" fontId="5" fillId="0" borderId="0" xfId="0" applyFont="1"/>
    <xf numFmtId="0" fontId="4" fillId="0" borderId="0" xfId="0" applyFont="1"/>
    <xf numFmtId="4" fontId="4" fillId="0" borderId="0" xfId="0" applyNumberFormat="1" applyFont="1"/>
    <xf numFmtId="44" fontId="5" fillId="0" borderId="2" xfId="2" applyFont="1" applyBorder="1"/>
    <xf numFmtId="4" fontId="4" fillId="0" borderId="0" xfId="0" applyNumberFormat="1" applyFont="1" applyFill="1"/>
    <xf numFmtId="0" fontId="3" fillId="0" borderId="0" xfId="0" applyFont="1" applyFill="1"/>
    <xf numFmtId="0" fontId="5" fillId="0" borderId="0" xfId="0" applyNumberFormat="1" applyFont="1" applyAlignment="1">
      <alignment horizontal="left"/>
    </xf>
    <xf numFmtId="43" fontId="3" fillId="0" borderId="0" xfId="1" applyFont="1" applyFill="1"/>
    <xf numFmtId="0" fontId="5" fillId="0" borderId="0" xfId="0" applyNumberFormat="1" applyFont="1" applyAlignment="1">
      <alignment horizontal="left"/>
    </xf>
    <xf numFmtId="14" fontId="4" fillId="0" borderId="0" xfId="0" applyNumberFormat="1" applyFont="1" applyBorder="1" applyAlignment="1">
      <alignment horizontal="left"/>
    </xf>
    <xf numFmtId="14" fontId="4" fillId="0" borderId="0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4" fontId="4" fillId="0" borderId="0" xfId="0" applyNumberFormat="1" applyFont="1" applyFill="1"/>
    <xf numFmtId="0" fontId="4" fillId="0" borderId="0" xfId="0" applyFont="1" applyFill="1"/>
    <xf numFmtId="43" fontId="4" fillId="0" borderId="0" xfId="1" applyFont="1"/>
    <xf numFmtId="43" fontId="4" fillId="0" borderId="0" xfId="1" applyFont="1" applyBorder="1"/>
    <xf numFmtId="43" fontId="3" fillId="0" borderId="0" xfId="1" applyFont="1"/>
    <xf numFmtId="0" fontId="5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5" fillId="0" borderId="0" xfId="1" applyFont="1" applyAlignment="1">
      <alignment vertical="center"/>
    </xf>
    <xf numFmtId="43" fontId="5" fillId="0" borderId="2" xfId="1" applyFont="1" applyFill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3" fillId="0" borderId="0" xfId="0" applyNumberFormat="1" applyFont="1"/>
    <xf numFmtId="0" fontId="5" fillId="0" borderId="0" xfId="0" applyFont="1" applyAlignment="1">
      <alignment horizontal="left"/>
    </xf>
    <xf numFmtId="0" fontId="3" fillId="0" borderId="0" xfId="0" applyFont="1" applyBorder="1"/>
    <xf numFmtId="14" fontId="3" fillId="0" borderId="0" xfId="0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10572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10572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381001</xdr:colOff>
      <xdr:row>0</xdr:row>
      <xdr:rowOff>85724</xdr:rowOff>
    </xdr:from>
    <xdr:to>
      <xdr:col>2</xdr:col>
      <xdr:colOff>9525</xdr:colOff>
      <xdr:row>3</xdr:row>
      <xdr:rowOff>152399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1" y="85724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9"/>
  <sheetViews>
    <sheetView workbookViewId="0">
      <selection activeCell="E11" sqref="E11"/>
    </sheetView>
  </sheetViews>
  <sheetFormatPr baseColWidth="10" defaultRowHeight="15"/>
  <cols>
    <col min="1" max="1" width="6.7109375" bestFit="1" customWidth="1"/>
    <col min="2" max="2" width="10.7109375" customWidth="1"/>
    <col min="3" max="3" width="31.5703125" customWidth="1"/>
    <col min="4" max="4" width="11.28515625" bestFit="1" customWidth="1"/>
    <col min="5" max="5" width="15.855468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15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165316.82999999999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+SUM(D11:D13)</f>
        <v>20000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A11" s="4" t="s">
        <v>10</v>
      </c>
      <c r="B11" s="18">
        <v>41670</v>
      </c>
      <c r="C11" s="4" t="s">
        <v>12</v>
      </c>
      <c r="D11" s="6">
        <v>20000</v>
      </c>
      <c r="E11" s="6"/>
      <c r="F11" s="14"/>
    </row>
    <row r="12" spans="1:6" s="4" customFormat="1" ht="11.25">
      <c r="B12" s="16"/>
      <c r="C12" s="17"/>
      <c r="D12" s="6"/>
      <c r="E12" s="6"/>
      <c r="F12" s="14"/>
    </row>
    <row r="13" spans="1:6" s="4" customFormat="1" ht="11.25">
      <c r="C13" s="18"/>
      <c r="D13" s="6"/>
      <c r="E13" s="6"/>
      <c r="F13" s="14"/>
    </row>
    <row r="14" spans="1:6" s="4" customFormat="1" ht="11.25">
      <c r="B14" s="16"/>
      <c r="C14" s="17"/>
      <c r="D14" s="6"/>
      <c r="E14" s="6"/>
      <c r="F14" s="14"/>
    </row>
    <row r="15" spans="1:6" s="4" customFormat="1" ht="11.25">
      <c r="B15" s="19" t="s">
        <v>4</v>
      </c>
      <c r="C15" s="19"/>
      <c r="D15" s="6"/>
      <c r="E15" s="6">
        <v>0</v>
      </c>
      <c r="F15" s="14"/>
    </row>
    <row r="16" spans="1:6" s="4" customFormat="1" ht="11.25">
      <c r="B16" s="20"/>
      <c r="C16" s="21"/>
      <c r="D16" s="6"/>
      <c r="E16" s="6"/>
      <c r="F16" s="14"/>
    </row>
    <row r="17" spans="2:7" s="4" customFormat="1" ht="11.25">
      <c r="B17" s="8"/>
      <c r="C17" s="8"/>
      <c r="D17" s="6"/>
      <c r="E17" s="6"/>
      <c r="F17" s="14"/>
    </row>
    <row r="18" spans="2:7" s="4" customFormat="1" ht="11.25">
      <c r="B18" s="19" t="s">
        <v>5</v>
      </c>
      <c r="C18" s="19"/>
      <c r="D18" s="6"/>
      <c r="E18" s="6">
        <v>0</v>
      </c>
      <c r="F18" s="6"/>
    </row>
    <row r="19" spans="2:7" s="4" customFormat="1" ht="11.25">
      <c r="B19" s="8"/>
      <c r="C19" s="8"/>
      <c r="D19" s="6"/>
      <c r="E19" s="6"/>
      <c r="F19" s="14"/>
    </row>
    <row r="20" spans="2:7" s="4" customFormat="1" ht="11.25">
      <c r="B20" s="8"/>
      <c r="C20" s="8"/>
      <c r="D20" s="6"/>
      <c r="E20" s="6"/>
      <c r="F20" s="14"/>
    </row>
    <row r="21" spans="2:7" s="4" customFormat="1" ht="11.25">
      <c r="B21" s="19" t="s">
        <v>6</v>
      </c>
      <c r="C21" s="19"/>
      <c r="D21" s="6"/>
      <c r="E21" s="6">
        <f>+D23</f>
        <v>316.83</v>
      </c>
      <c r="F21" s="14"/>
    </row>
    <row r="22" spans="2:7" s="4" customFormat="1" ht="11.25">
      <c r="B22" s="31"/>
      <c r="C22" s="31"/>
      <c r="D22" s="6"/>
      <c r="E22" s="6"/>
      <c r="F22" s="14"/>
    </row>
    <row r="23" spans="2:7" s="4" customFormat="1" ht="11.25">
      <c r="B23" s="20"/>
      <c r="C23" s="21"/>
      <c r="D23" s="6">
        <v>316.83</v>
      </c>
      <c r="E23" s="6"/>
      <c r="F23" s="14"/>
    </row>
    <row r="24" spans="2:7" s="4" customFormat="1" ht="11.25">
      <c r="B24" s="8"/>
      <c r="C24" s="8"/>
      <c r="D24" s="6"/>
      <c r="E24" s="22"/>
      <c r="F24" s="14"/>
    </row>
    <row r="25" spans="2:7" s="4" customFormat="1" ht="11.25">
      <c r="B25" s="20"/>
      <c r="C25" s="8"/>
      <c r="D25" s="22"/>
      <c r="E25" s="23"/>
      <c r="F25" s="24"/>
    </row>
    <row r="26" spans="2:7" s="4" customFormat="1" ht="11.25">
      <c r="B26" s="8"/>
      <c r="C26" s="25" t="s">
        <v>7</v>
      </c>
      <c r="D26" s="26"/>
      <c r="E26" s="27">
        <f>+E7+E9-E15+E18-E21</f>
        <v>185000</v>
      </c>
      <c r="F26" s="24"/>
      <c r="G26" s="30"/>
    </row>
    <row r="27" spans="2:7" s="4" customFormat="1" ht="11.25">
      <c r="B27" s="8"/>
      <c r="C27" s="25" t="s">
        <v>8</v>
      </c>
      <c r="D27" s="26"/>
      <c r="E27" s="28">
        <v>185000</v>
      </c>
      <c r="F27" s="24"/>
      <c r="G27" s="30"/>
    </row>
    <row r="28" spans="2:7" s="4" customFormat="1" ht="11.25">
      <c r="B28" s="8"/>
      <c r="C28" s="25" t="s">
        <v>9</v>
      </c>
      <c r="D28" s="26"/>
      <c r="E28" s="29">
        <f>+E26-E27</f>
        <v>0</v>
      </c>
      <c r="F28" s="24"/>
      <c r="G28" s="30"/>
    </row>
    <row r="29" spans="2:7">
      <c r="E29" s="3"/>
    </row>
  </sheetData>
  <mergeCells count="7">
    <mergeCell ref="B21:C21"/>
    <mergeCell ref="A2:F2"/>
    <mergeCell ref="A3:F3"/>
    <mergeCell ref="A4:F4"/>
    <mergeCell ref="B9:C9"/>
    <mergeCell ref="B15:C15"/>
    <mergeCell ref="B18:C1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G40"/>
  <sheetViews>
    <sheetView topLeftCell="A22"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37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120132.12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+SUM(D11:D13)</f>
        <v>60000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A11" s="4" t="s">
        <v>31</v>
      </c>
      <c r="B11" s="5">
        <v>41880</v>
      </c>
      <c r="C11" s="4" t="s">
        <v>32</v>
      </c>
      <c r="D11" s="24">
        <v>20000</v>
      </c>
      <c r="E11" s="6"/>
      <c r="F11" s="14"/>
    </row>
    <row r="12" spans="1:6" s="4" customFormat="1" ht="11.25">
      <c r="A12" s="4" t="s">
        <v>38</v>
      </c>
      <c r="B12" s="5">
        <v>41915</v>
      </c>
      <c r="C12" s="4" t="s">
        <v>40</v>
      </c>
      <c r="D12" s="24">
        <v>20000</v>
      </c>
      <c r="E12" s="6"/>
      <c r="F12" s="14"/>
    </row>
    <row r="13" spans="1:6" s="4" customFormat="1" ht="11.25">
      <c r="A13" s="4" t="s">
        <v>39</v>
      </c>
      <c r="B13" s="5">
        <v>41932</v>
      </c>
      <c r="C13" s="4" t="s">
        <v>41</v>
      </c>
      <c r="D13" s="24">
        <v>20000</v>
      </c>
      <c r="E13" s="6"/>
      <c r="F13" s="14"/>
    </row>
    <row r="14" spans="1:6" s="4" customFormat="1" ht="11.25">
      <c r="B14" s="5"/>
      <c r="C14" s="17"/>
      <c r="D14" s="6"/>
      <c r="E14" s="6"/>
      <c r="F14" s="14"/>
    </row>
    <row r="15" spans="1:6" s="4" customFormat="1" ht="11.25">
      <c r="B15" s="19" t="s">
        <v>4</v>
      </c>
      <c r="C15" s="19"/>
      <c r="D15" s="6"/>
      <c r="E15" s="6">
        <f>+D16</f>
        <v>0</v>
      </c>
      <c r="F15" s="14"/>
    </row>
    <row r="16" spans="1:6" s="4" customFormat="1" ht="11.25">
      <c r="B16" s="31"/>
      <c r="C16" s="31"/>
      <c r="D16" s="6"/>
      <c r="E16" s="6"/>
      <c r="F16" s="14"/>
    </row>
    <row r="17" spans="2:6" s="4" customFormat="1" ht="11.25">
      <c r="B17" s="20"/>
      <c r="C17" s="21"/>
      <c r="D17" s="6"/>
      <c r="E17" s="6"/>
      <c r="F17" s="14"/>
    </row>
    <row r="18" spans="2:6" s="4" customFormat="1" ht="11.25">
      <c r="B18" s="8"/>
      <c r="C18" s="8"/>
      <c r="D18" s="6"/>
      <c r="E18" s="6"/>
      <c r="F18" s="14"/>
    </row>
    <row r="19" spans="2:6" s="4" customFormat="1" ht="11.25">
      <c r="B19" s="19" t="s">
        <v>5</v>
      </c>
      <c r="C19" s="19"/>
      <c r="D19" s="6"/>
      <c r="E19" s="6">
        <f>+D21</f>
        <v>3375.36</v>
      </c>
      <c r="F19" s="6"/>
    </row>
    <row r="20" spans="2:6" s="4" customFormat="1" ht="11.25">
      <c r="B20" s="8"/>
      <c r="C20" s="8"/>
      <c r="D20" s="6"/>
      <c r="E20" s="6"/>
      <c r="F20" s="14"/>
    </row>
    <row r="21" spans="2:6" s="4" customFormat="1" ht="11.25">
      <c r="B21" s="8"/>
      <c r="C21" s="8" t="s">
        <v>33</v>
      </c>
      <c r="D21" s="6">
        <v>3375.36</v>
      </c>
      <c r="E21" s="6"/>
      <c r="F21" s="14"/>
    </row>
    <row r="22" spans="2:6" s="4" customFormat="1" ht="11.25">
      <c r="B22" s="8"/>
      <c r="C22" s="8"/>
      <c r="D22" s="6"/>
      <c r="E22" s="6"/>
      <c r="F22" s="14"/>
    </row>
    <row r="23" spans="2:6" s="4" customFormat="1" ht="11.25">
      <c r="B23" s="19" t="s">
        <v>6</v>
      </c>
      <c r="C23" s="19"/>
      <c r="D23" s="6"/>
      <c r="E23" s="6">
        <f>+SUM(D25:D33)</f>
        <v>3507.48</v>
      </c>
      <c r="F23" s="14"/>
    </row>
    <row r="24" spans="2:6" s="4" customFormat="1" ht="11.25">
      <c r="B24" s="31"/>
      <c r="C24" s="31"/>
      <c r="D24" s="6"/>
      <c r="E24" s="6"/>
      <c r="F24" s="14"/>
    </row>
    <row r="25" spans="2:6" s="4" customFormat="1" ht="11.25">
      <c r="B25" s="20"/>
      <c r="C25" s="21" t="s">
        <v>13</v>
      </c>
      <c r="D25" s="6">
        <v>316.83</v>
      </c>
      <c r="E25" s="6"/>
      <c r="F25" s="14"/>
    </row>
    <row r="26" spans="2:6" s="4" customFormat="1" ht="11.25">
      <c r="B26" s="20"/>
      <c r="C26" s="21" t="s">
        <v>14</v>
      </c>
      <c r="D26" s="6">
        <v>215.37</v>
      </c>
      <c r="E26" s="6"/>
      <c r="F26" s="14"/>
    </row>
    <row r="27" spans="2:6" s="4" customFormat="1" ht="11.25">
      <c r="B27" s="8"/>
      <c r="C27" s="8" t="s">
        <v>18</v>
      </c>
      <c r="D27" s="6">
        <v>423.91</v>
      </c>
      <c r="E27" s="22"/>
      <c r="F27" s="14"/>
    </row>
    <row r="28" spans="2:6" s="4" customFormat="1" ht="11.25">
      <c r="B28" s="8"/>
      <c r="C28" s="8" t="s">
        <v>20</v>
      </c>
      <c r="D28" s="6">
        <v>518.54999999999995</v>
      </c>
      <c r="E28" s="22"/>
      <c r="F28" s="14"/>
    </row>
    <row r="29" spans="2:6" s="4" customFormat="1" ht="11.25">
      <c r="B29" s="8"/>
      <c r="C29" s="8" t="s">
        <v>25</v>
      </c>
      <c r="D29" s="6">
        <v>607.41999999999996</v>
      </c>
      <c r="E29" s="22"/>
      <c r="F29" s="14"/>
    </row>
    <row r="30" spans="2:6" s="4" customFormat="1" ht="11.25">
      <c r="B30" s="8"/>
      <c r="C30" s="8" t="s">
        <v>28</v>
      </c>
      <c r="D30" s="6">
        <v>663.31</v>
      </c>
      <c r="E30" s="22"/>
      <c r="F30" s="14"/>
    </row>
    <row r="31" spans="2:6" s="4" customFormat="1" ht="11.25">
      <c r="B31" s="8"/>
      <c r="C31" s="8" t="s">
        <v>30</v>
      </c>
      <c r="D31" s="6">
        <v>633.29</v>
      </c>
      <c r="E31" s="22"/>
      <c r="F31" s="14"/>
    </row>
    <row r="32" spans="2:6" s="4" customFormat="1" ht="11.25">
      <c r="B32" s="8"/>
      <c r="C32" s="8" t="s">
        <v>34</v>
      </c>
      <c r="D32" s="6">
        <v>28.32</v>
      </c>
      <c r="E32" s="22"/>
      <c r="F32" s="14"/>
    </row>
    <row r="33" spans="2:7" s="4" customFormat="1" ht="11.25">
      <c r="B33" s="20"/>
      <c r="C33" s="8" t="s">
        <v>42</v>
      </c>
      <c r="D33" s="22">
        <v>100.48</v>
      </c>
      <c r="E33" s="23"/>
      <c r="F33" s="24"/>
    </row>
    <row r="34" spans="2:7" s="4" customFormat="1" ht="11.25">
      <c r="B34" s="20"/>
      <c r="C34" s="8"/>
      <c r="D34" s="22"/>
      <c r="E34" s="23"/>
      <c r="F34" s="24"/>
    </row>
    <row r="35" spans="2:7" s="4" customFormat="1" ht="11.25">
      <c r="B35" s="20"/>
      <c r="C35" s="8"/>
      <c r="D35" s="22"/>
      <c r="E35" s="23"/>
      <c r="F35" s="24"/>
    </row>
    <row r="36" spans="2:7" s="4" customFormat="1" ht="11.25">
      <c r="B36" s="20"/>
      <c r="C36" s="8"/>
      <c r="D36" s="22"/>
      <c r="E36" s="23"/>
      <c r="F36" s="24"/>
    </row>
    <row r="37" spans="2:7" s="4" customFormat="1" ht="11.25">
      <c r="B37" s="8"/>
      <c r="C37" s="25" t="s">
        <v>7</v>
      </c>
      <c r="D37" s="26"/>
      <c r="E37" s="27">
        <f>+E7+E9-E15+E19-E23</f>
        <v>179999.99999999997</v>
      </c>
      <c r="F37" s="24"/>
      <c r="G37" s="30"/>
    </row>
    <row r="38" spans="2:7" s="4" customFormat="1" ht="11.25">
      <c r="B38" s="8"/>
      <c r="C38" s="25" t="s">
        <v>8</v>
      </c>
      <c r="D38" s="26"/>
      <c r="E38" s="28">
        <v>180000</v>
      </c>
      <c r="F38" s="24"/>
      <c r="G38" s="30"/>
    </row>
    <row r="39" spans="2:7" s="4" customFormat="1" ht="11.25">
      <c r="B39" s="8"/>
      <c r="C39" s="25" t="s">
        <v>9</v>
      </c>
      <c r="D39" s="26"/>
      <c r="E39" s="29">
        <f>+E37-E38</f>
        <v>0</v>
      </c>
      <c r="F39" s="24"/>
      <c r="G39" s="30"/>
    </row>
    <row r="40" spans="2:7">
      <c r="E40" s="3"/>
    </row>
  </sheetData>
  <mergeCells count="7">
    <mergeCell ref="B23:C23"/>
    <mergeCell ref="A2:F2"/>
    <mergeCell ref="A3:F3"/>
    <mergeCell ref="A4:F4"/>
    <mergeCell ref="B9:C9"/>
    <mergeCell ref="B15:C15"/>
    <mergeCell ref="B19:C1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G41"/>
  <sheetViews>
    <sheetView workbookViewId="0">
      <selection activeCell="A5" sqref="A5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47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120230.83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+SUM(D11:D14)</f>
        <v>80000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A11" s="4" t="s">
        <v>31</v>
      </c>
      <c r="B11" s="5">
        <v>41880</v>
      </c>
      <c r="C11" s="4" t="s">
        <v>32</v>
      </c>
      <c r="D11" s="24">
        <v>20000</v>
      </c>
      <c r="E11" s="6"/>
      <c r="F11" s="14"/>
    </row>
    <row r="12" spans="1:6" s="4" customFormat="1" ht="11.25">
      <c r="A12" s="4" t="s">
        <v>38</v>
      </c>
      <c r="B12" s="5">
        <v>41915</v>
      </c>
      <c r="C12" s="4" t="s">
        <v>40</v>
      </c>
      <c r="D12" s="24">
        <v>20000</v>
      </c>
      <c r="E12" s="6"/>
      <c r="F12" s="14"/>
    </row>
    <row r="13" spans="1:6" s="4" customFormat="1" ht="11.25">
      <c r="A13" s="4" t="s">
        <v>39</v>
      </c>
      <c r="B13" s="5">
        <v>41932</v>
      </c>
      <c r="C13" s="4" t="s">
        <v>41</v>
      </c>
      <c r="D13" s="24">
        <v>20000</v>
      </c>
      <c r="E13" s="6"/>
      <c r="F13" s="14"/>
    </row>
    <row r="14" spans="1:6" s="4" customFormat="1" ht="11.25">
      <c r="A14" s="4" t="s">
        <v>43</v>
      </c>
      <c r="B14" s="5">
        <v>41953</v>
      </c>
      <c r="C14" s="4" t="s">
        <v>44</v>
      </c>
      <c r="D14" s="24">
        <v>20000</v>
      </c>
      <c r="E14" s="6"/>
      <c r="F14" s="14"/>
    </row>
    <row r="15" spans="1:6" s="4" customFormat="1" ht="11.25">
      <c r="B15" s="5"/>
      <c r="C15" s="17"/>
      <c r="D15" s="6"/>
      <c r="E15" s="6"/>
      <c r="F15" s="14"/>
    </row>
    <row r="16" spans="1:6" s="4" customFormat="1" ht="11.25">
      <c r="B16" s="19" t="s">
        <v>4</v>
      </c>
      <c r="C16" s="19"/>
      <c r="D16" s="6"/>
      <c r="E16" s="6">
        <f>+D17</f>
        <v>0</v>
      </c>
      <c r="F16" s="14"/>
    </row>
    <row r="17" spans="2:6" s="4" customFormat="1" ht="11.25">
      <c r="B17" s="31"/>
      <c r="C17" s="31"/>
      <c r="D17" s="6"/>
      <c r="E17" s="6"/>
      <c r="F17" s="14"/>
    </row>
    <row r="18" spans="2:6" s="4" customFormat="1" ht="11.25">
      <c r="B18" s="20"/>
      <c r="C18" s="21"/>
      <c r="D18" s="6"/>
      <c r="E18" s="6"/>
      <c r="F18" s="14"/>
    </row>
    <row r="19" spans="2:6" s="4" customFormat="1" ht="11.25">
      <c r="B19" s="8"/>
      <c r="C19" s="8"/>
      <c r="D19" s="6"/>
      <c r="E19" s="6"/>
      <c r="F19" s="14"/>
    </row>
    <row r="20" spans="2:6" s="4" customFormat="1" ht="11.25">
      <c r="B20" s="19" t="s">
        <v>5</v>
      </c>
      <c r="C20" s="19"/>
      <c r="D20" s="6"/>
      <c r="E20" s="6">
        <f>+D22</f>
        <v>3375.36</v>
      </c>
      <c r="F20" s="6"/>
    </row>
    <row r="21" spans="2:6" s="4" customFormat="1" ht="11.25">
      <c r="B21" s="8"/>
      <c r="C21" s="8"/>
      <c r="D21" s="6"/>
      <c r="E21" s="6"/>
      <c r="F21" s="14"/>
    </row>
    <row r="22" spans="2:6" s="4" customFormat="1" ht="11.25">
      <c r="B22" s="8"/>
      <c r="C22" s="8" t="s">
        <v>33</v>
      </c>
      <c r="D22" s="6">
        <v>3375.36</v>
      </c>
      <c r="E22" s="6"/>
      <c r="F22" s="14"/>
    </row>
    <row r="23" spans="2:6" s="4" customFormat="1" ht="11.25">
      <c r="B23" s="8"/>
      <c r="C23" s="8"/>
      <c r="D23" s="6"/>
      <c r="E23" s="6"/>
      <c r="F23" s="14"/>
    </row>
    <row r="24" spans="2:6" s="4" customFormat="1" ht="11.25">
      <c r="B24" s="19" t="s">
        <v>6</v>
      </c>
      <c r="C24" s="19"/>
      <c r="D24" s="6"/>
      <c r="E24" s="6">
        <f>+SUM(D26:D36)</f>
        <v>3606.19</v>
      </c>
      <c r="F24" s="14"/>
    </row>
    <row r="25" spans="2:6" s="4" customFormat="1" ht="11.25">
      <c r="B25" s="31"/>
      <c r="C25" s="31"/>
      <c r="D25" s="6"/>
      <c r="E25" s="6"/>
      <c r="F25" s="14"/>
    </row>
    <row r="26" spans="2:6" s="4" customFormat="1" ht="11.25">
      <c r="B26" s="20"/>
      <c r="C26" s="21" t="s">
        <v>13</v>
      </c>
      <c r="D26" s="6">
        <v>316.83</v>
      </c>
      <c r="E26" s="6"/>
      <c r="F26" s="14"/>
    </row>
    <row r="27" spans="2:6" s="4" customFormat="1" ht="11.25">
      <c r="B27" s="20"/>
      <c r="C27" s="21" t="s">
        <v>14</v>
      </c>
      <c r="D27" s="6">
        <v>215.37</v>
      </c>
      <c r="E27" s="6"/>
      <c r="F27" s="14"/>
    </row>
    <row r="28" spans="2:6" s="4" customFormat="1" ht="11.25">
      <c r="B28" s="8"/>
      <c r="C28" s="8" t="s">
        <v>18</v>
      </c>
      <c r="D28" s="6">
        <v>423.91</v>
      </c>
      <c r="E28" s="22"/>
      <c r="F28" s="14"/>
    </row>
    <row r="29" spans="2:6" s="4" customFormat="1" ht="11.25">
      <c r="B29" s="8"/>
      <c r="C29" s="8" t="s">
        <v>20</v>
      </c>
      <c r="D29" s="6">
        <v>518.54999999999995</v>
      </c>
      <c r="E29" s="22"/>
      <c r="F29" s="14"/>
    </row>
    <row r="30" spans="2:6" s="4" customFormat="1" ht="11.25">
      <c r="B30" s="8"/>
      <c r="C30" s="8" t="s">
        <v>25</v>
      </c>
      <c r="D30" s="6">
        <v>607.41999999999996</v>
      </c>
      <c r="E30" s="22"/>
      <c r="F30" s="14"/>
    </row>
    <row r="31" spans="2:6" s="4" customFormat="1" ht="11.25">
      <c r="B31" s="8"/>
      <c r="C31" s="8" t="s">
        <v>28</v>
      </c>
      <c r="D31" s="6">
        <v>663.31</v>
      </c>
      <c r="E31" s="22"/>
      <c r="F31" s="14"/>
    </row>
    <row r="32" spans="2:6" s="4" customFormat="1" ht="11.25">
      <c r="B32" s="8"/>
      <c r="C32" s="8" t="s">
        <v>30</v>
      </c>
      <c r="D32" s="6">
        <v>633.29</v>
      </c>
      <c r="E32" s="22"/>
      <c r="F32" s="14"/>
    </row>
    <row r="33" spans="2:7" s="4" customFormat="1" ht="11.25">
      <c r="B33" s="8"/>
      <c r="C33" s="8" t="s">
        <v>34</v>
      </c>
      <c r="D33" s="6">
        <v>28.32</v>
      </c>
      <c r="E33" s="22"/>
      <c r="F33" s="14"/>
    </row>
    <row r="34" spans="2:7" s="4" customFormat="1" ht="11.25">
      <c r="B34" s="20"/>
      <c r="C34" s="8" t="s">
        <v>42</v>
      </c>
      <c r="D34" s="22">
        <v>100.48</v>
      </c>
      <c r="E34" s="23"/>
      <c r="F34" s="24"/>
    </row>
    <row r="35" spans="2:7" s="4" customFormat="1" ht="11.25">
      <c r="B35" s="20"/>
      <c r="C35" s="8" t="s">
        <v>45</v>
      </c>
      <c r="D35" s="22">
        <v>98.71</v>
      </c>
      <c r="E35" s="23"/>
      <c r="F35" s="24"/>
    </row>
    <row r="36" spans="2:7" s="4" customFormat="1" ht="11.25">
      <c r="B36" s="20"/>
      <c r="C36" s="8"/>
      <c r="D36" s="22"/>
      <c r="E36" s="23"/>
      <c r="F36" s="24"/>
    </row>
    <row r="37" spans="2:7" s="4" customFormat="1" ht="11.25">
      <c r="B37" s="20"/>
      <c r="C37" s="8"/>
      <c r="D37" s="22"/>
      <c r="E37" s="23"/>
      <c r="F37" s="24"/>
    </row>
    <row r="38" spans="2:7" s="4" customFormat="1" ht="11.25">
      <c r="B38" s="8"/>
      <c r="C38" s="25" t="s">
        <v>7</v>
      </c>
      <c r="D38" s="26"/>
      <c r="E38" s="27">
        <f>+E7+E9-E16+E20-E24</f>
        <v>200000</v>
      </c>
      <c r="F38" s="24"/>
      <c r="G38" s="30"/>
    </row>
    <row r="39" spans="2:7" s="4" customFormat="1" ht="11.25">
      <c r="B39" s="8"/>
      <c r="C39" s="25" t="s">
        <v>8</v>
      </c>
      <c r="D39" s="26"/>
      <c r="E39" s="28">
        <v>200000</v>
      </c>
      <c r="F39" s="24"/>
      <c r="G39" s="30"/>
    </row>
    <row r="40" spans="2:7" s="4" customFormat="1" ht="11.25">
      <c r="B40" s="8"/>
      <c r="C40" s="25" t="s">
        <v>9</v>
      </c>
      <c r="D40" s="26"/>
      <c r="E40" s="29">
        <f>+E38-E39</f>
        <v>0</v>
      </c>
      <c r="F40" s="24"/>
      <c r="G40" s="30"/>
    </row>
    <row r="41" spans="2:7">
      <c r="E41" s="3"/>
    </row>
  </sheetData>
  <mergeCells count="7">
    <mergeCell ref="B24:C24"/>
    <mergeCell ref="A2:F2"/>
    <mergeCell ref="A3:F3"/>
    <mergeCell ref="A4:F4"/>
    <mergeCell ref="B9:C9"/>
    <mergeCell ref="B16:C16"/>
    <mergeCell ref="B20:C2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G41"/>
  <sheetViews>
    <sheetView tabSelected="1" workbookViewId="0">
      <selection activeCell="G12" sqref="G12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46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120340.03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+SUM(D11:D14)</f>
        <v>80000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A11" s="4" t="s">
        <v>31</v>
      </c>
      <c r="B11" s="5">
        <v>41880</v>
      </c>
      <c r="C11" s="4" t="s">
        <v>32</v>
      </c>
      <c r="D11" s="24">
        <v>20000</v>
      </c>
      <c r="E11" s="6"/>
      <c r="F11" s="14"/>
    </row>
    <row r="12" spans="1:6" s="4" customFormat="1" ht="11.25">
      <c r="A12" s="4" t="s">
        <v>38</v>
      </c>
      <c r="B12" s="5">
        <v>41915</v>
      </c>
      <c r="C12" s="4" t="s">
        <v>40</v>
      </c>
      <c r="D12" s="24">
        <v>20000</v>
      </c>
      <c r="E12" s="6"/>
      <c r="F12" s="14"/>
    </row>
    <row r="13" spans="1:6" s="4" customFormat="1" ht="11.25">
      <c r="A13" s="4" t="s">
        <v>39</v>
      </c>
      <c r="B13" s="5">
        <v>41932</v>
      </c>
      <c r="C13" s="4" t="s">
        <v>41</v>
      </c>
      <c r="D13" s="24">
        <v>20000</v>
      </c>
      <c r="E13" s="6"/>
      <c r="F13" s="14"/>
    </row>
    <row r="14" spans="1:6" s="4" customFormat="1" ht="11.25">
      <c r="A14" s="4" t="s">
        <v>43</v>
      </c>
      <c r="B14" s="5">
        <v>41953</v>
      </c>
      <c r="C14" s="4" t="s">
        <v>44</v>
      </c>
      <c r="D14" s="24">
        <v>20000</v>
      </c>
      <c r="E14" s="6"/>
      <c r="F14" s="14"/>
    </row>
    <row r="15" spans="1:6" s="4" customFormat="1" ht="11.25">
      <c r="B15" s="5"/>
      <c r="C15" s="17"/>
      <c r="D15" s="6"/>
      <c r="E15" s="6"/>
      <c r="F15" s="14"/>
    </row>
    <row r="16" spans="1:6" s="4" customFormat="1" ht="11.25">
      <c r="B16" s="19" t="s">
        <v>4</v>
      </c>
      <c r="C16" s="19"/>
      <c r="D16" s="6"/>
      <c r="E16" s="6">
        <f>+D17</f>
        <v>0</v>
      </c>
      <c r="F16" s="14"/>
    </row>
    <row r="17" spans="2:6" s="4" customFormat="1" ht="11.25">
      <c r="B17" s="31"/>
      <c r="C17" s="31"/>
      <c r="D17" s="6"/>
      <c r="E17" s="6"/>
      <c r="F17" s="14"/>
    </row>
    <row r="18" spans="2:6" s="4" customFormat="1" ht="11.25">
      <c r="B18" s="20"/>
      <c r="C18" s="21"/>
      <c r="D18" s="6"/>
      <c r="E18" s="6"/>
      <c r="F18" s="14"/>
    </row>
    <row r="19" spans="2:6" s="4" customFormat="1" ht="11.25">
      <c r="B19" s="8"/>
      <c r="C19" s="8"/>
      <c r="D19" s="6"/>
      <c r="E19" s="6"/>
      <c r="F19" s="14"/>
    </row>
    <row r="20" spans="2:6" s="4" customFormat="1" ht="11.25">
      <c r="B20" s="19" t="s">
        <v>5</v>
      </c>
      <c r="C20" s="19"/>
      <c r="D20" s="6"/>
      <c r="E20" s="6">
        <f>+D22</f>
        <v>3375.36</v>
      </c>
      <c r="F20" s="6"/>
    </row>
    <row r="21" spans="2:6" s="4" customFormat="1" ht="11.25">
      <c r="B21" s="8"/>
      <c r="C21" s="8"/>
      <c r="D21" s="6"/>
      <c r="E21" s="6"/>
      <c r="F21" s="14"/>
    </row>
    <row r="22" spans="2:6" s="4" customFormat="1" ht="11.25">
      <c r="B22" s="8"/>
      <c r="C22" s="8" t="s">
        <v>33</v>
      </c>
      <c r="D22" s="6">
        <v>3375.36</v>
      </c>
      <c r="E22" s="6"/>
      <c r="F22" s="14"/>
    </row>
    <row r="23" spans="2:6" s="4" customFormat="1" ht="11.25">
      <c r="B23" s="8"/>
      <c r="C23" s="8"/>
      <c r="D23" s="6"/>
      <c r="E23" s="6"/>
      <c r="F23" s="14"/>
    </row>
    <row r="24" spans="2:6" s="4" customFormat="1" ht="11.25">
      <c r="B24" s="19" t="s">
        <v>6</v>
      </c>
      <c r="C24" s="19"/>
      <c r="D24" s="6"/>
      <c r="E24" s="6">
        <f>+SUM(D26:D36)</f>
        <v>3715.39</v>
      </c>
      <c r="F24" s="14"/>
    </row>
    <row r="25" spans="2:6" s="4" customFormat="1" ht="11.25">
      <c r="B25" s="31"/>
      <c r="C25" s="31"/>
      <c r="D25" s="6"/>
      <c r="E25" s="6"/>
      <c r="F25" s="14"/>
    </row>
    <row r="26" spans="2:6" s="4" customFormat="1" ht="11.25">
      <c r="B26" s="20"/>
      <c r="C26" s="21" t="s">
        <v>13</v>
      </c>
      <c r="D26" s="6">
        <v>316.83</v>
      </c>
      <c r="E26" s="6"/>
      <c r="F26" s="14"/>
    </row>
    <row r="27" spans="2:6" s="4" customFormat="1" ht="11.25">
      <c r="B27" s="20"/>
      <c r="C27" s="21" t="s">
        <v>14</v>
      </c>
      <c r="D27" s="6">
        <v>215.37</v>
      </c>
      <c r="E27" s="6"/>
      <c r="F27" s="14"/>
    </row>
    <row r="28" spans="2:6" s="4" customFormat="1" ht="11.25">
      <c r="B28" s="8"/>
      <c r="C28" s="8" t="s">
        <v>18</v>
      </c>
      <c r="D28" s="6">
        <v>423.91</v>
      </c>
      <c r="E28" s="22"/>
      <c r="F28" s="14"/>
    </row>
    <row r="29" spans="2:6" s="4" customFormat="1" ht="11.25">
      <c r="B29" s="8"/>
      <c r="C29" s="8" t="s">
        <v>20</v>
      </c>
      <c r="D29" s="6">
        <v>518.54999999999995</v>
      </c>
      <c r="E29" s="22"/>
      <c r="F29" s="14"/>
    </row>
    <row r="30" spans="2:6" s="4" customFormat="1" ht="11.25">
      <c r="B30" s="8"/>
      <c r="C30" s="8" t="s">
        <v>25</v>
      </c>
      <c r="D30" s="6">
        <v>607.41999999999996</v>
      </c>
      <c r="E30" s="22"/>
      <c r="F30" s="14"/>
    </row>
    <row r="31" spans="2:6" s="4" customFormat="1" ht="11.25">
      <c r="B31" s="8"/>
      <c r="C31" s="8" t="s">
        <v>28</v>
      </c>
      <c r="D31" s="6">
        <v>663.31</v>
      </c>
      <c r="E31" s="22"/>
      <c r="F31" s="14"/>
    </row>
    <row r="32" spans="2:6" s="4" customFormat="1" ht="11.25">
      <c r="B32" s="8"/>
      <c r="C32" s="8" t="s">
        <v>30</v>
      </c>
      <c r="D32" s="6">
        <v>633.29</v>
      </c>
      <c r="E32" s="22"/>
      <c r="F32" s="14"/>
    </row>
    <row r="33" spans="2:7" s="4" customFormat="1" ht="11.25">
      <c r="B33" s="8"/>
      <c r="C33" s="8" t="s">
        <v>34</v>
      </c>
      <c r="D33" s="6">
        <v>28.32</v>
      </c>
      <c r="E33" s="22"/>
      <c r="F33" s="14"/>
    </row>
    <row r="34" spans="2:7" s="4" customFormat="1" ht="11.25">
      <c r="B34" s="20"/>
      <c r="C34" s="8" t="s">
        <v>42</v>
      </c>
      <c r="D34" s="22">
        <v>100.48</v>
      </c>
      <c r="E34" s="23"/>
      <c r="F34" s="24"/>
    </row>
    <row r="35" spans="2:7" s="4" customFormat="1" ht="11.25">
      <c r="B35" s="20"/>
      <c r="C35" s="8" t="s">
        <v>45</v>
      </c>
      <c r="D35" s="22">
        <v>98.71</v>
      </c>
      <c r="E35" s="23"/>
      <c r="F35" s="24"/>
    </row>
    <row r="36" spans="2:7" s="4" customFormat="1" ht="11.25">
      <c r="B36" s="20"/>
      <c r="C36" s="8" t="s">
        <v>48</v>
      </c>
      <c r="D36" s="22">
        <v>109.2</v>
      </c>
      <c r="E36" s="23"/>
      <c r="F36" s="24"/>
    </row>
    <row r="37" spans="2:7" s="4" customFormat="1" ht="11.25">
      <c r="B37" s="20"/>
      <c r="C37" s="8"/>
      <c r="D37" s="22"/>
      <c r="E37" s="23"/>
      <c r="F37" s="24"/>
    </row>
    <row r="38" spans="2:7" s="4" customFormat="1" ht="11.25">
      <c r="B38" s="8"/>
      <c r="C38" s="25" t="s">
        <v>7</v>
      </c>
      <c r="D38" s="26"/>
      <c r="E38" s="27">
        <f>+E7+E9-E16+E20-E24</f>
        <v>199999.99999999997</v>
      </c>
      <c r="F38" s="24"/>
      <c r="G38" s="30"/>
    </row>
    <row r="39" spans="2:7" s="4" customFormat="1" ht="11.25">
      <c r="B39" s="8"/>
      <c r="C39" s="25" t="s">
        <v>8</v>
      </c>
      <c r="D39" s="26"/>
      <c r="E39" s="28">
        <v>200000</v>
      </c>
      <c r="F39" s="24"/>
      <c r="G39" s="30"/>
    </row>
    <row r="40" spans="2:7" s="4" customFormat="1" ht="11.25">
      <c r="B40" s="8"/>
      <c r="C40" s="25" t="s">
        <v>9</v>
      </c>
      <c r="D40" s="26"/>
      <c r="E40" s="29">
        <f>+E38-E39</f>
        <v>0</v>
      </c>
      <c r="F40" s="24"/>
      <c r="G40" s="30"/>
    </row>
    <row r="41" spans="2:7">
      <c r="E41" s="3"/>
    </row>
  </sheetData>
  <mergeCells count="7">
    <mergeCell ref="B24:C24"/>
    <mergeCell ref="A2:F2"/>
    <mergeCell ref="A3:F3"/>
    <mergeCell ref="A4:F4"/>
    <mergeCell ref="B9:C9"/>
    <mergeCell ref="B16:C16"/>
    <mergeCell ref="B20:C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0"/>
  <sheetViews>
    <sheetView topLeftCell="A4" workbookViewId="0">
      <selection activeCell="A11" sqref="A11:C11"/>
    </sheetView>
  </sheetViews>
  <sheetFormatPr baseColWidth="10" defaultRowHeight="15"/>
  <cols>
    <col min="1" max="1" width="6.7109375" bestFit="1" customWidth="1"/>
    <col min="2" max="2" width="10.7109375" customWidth="1"/>
    <col min="3" max="3" width="31.5703125" customWidth="1"/>
    <col min="4" max="4" width="11.28515625" bestFit="1" customWidth="1"/>
    <col min="5" max="5" width="15.855468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16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245532.2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+SUM(D11:D13)</f>
        <v>20000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A11" s="32" t="s">
        <v>10</v>
      </c>
      <c r="B11" s="33">
        <v>41670</v>
      </c>
      <c r="C11" s="32" t="s">
        <v>11</v>
      </c>
      <c r="D11" s="6">
        <v>20000</v>
      </c>
      <c r="E11" s="6"/>
      <c r="F11" s="14"/>
    </row>
    <row r="12" spans="1:6" s="4" customFormat="1" ht="11.25">
      <c r="B12" s="16"/>
      <c r="C12" s="17"/>
      <c r="D12" s="6"/>
      <c r="E12" s="6"/>
      <c r="F12" s="14"/>
    </row>
    <row r="13" spans="1:6" s="4" customFormat="1" ht="11.25">
      <c r="C13" s="18"/>
      <c r="D13" s="6"/>
      <c r="E13" s="6"/>
      <c r="F13" s="14"/>
    </row>
    <row r="14" spans="1:6" s="4" customFormat="1" ht="11.25">
      <c r="B14" s="16"/>
      <c r="C14" s="17"/>
      <c r="D14" s="6"/>
      <c r="E14" s="6"/>
      <c r="F14" s="14"/>
    </row>
    <row r="15" spans="1:6" s="4" customFormat="1" ht="11.25">
      <c r="B15" s="19" t="s">
        <v>4</v>
      </c>
      <c r="C15" s="19"/>
      <c r="D15" s="6"/>
      <c r="E15" s="6">
        <v>0</v>
      </c>
      <c r="F15" s="14"/>
    </row>
    <row r="16" spans="1:6" s="4" customFormat="1" ht="11.25">
      <c r="B16" s="20"/>
      <c r="C16" s="21"/>
      <c r="D16" s="6"/>
      <c r="E16" s="6"/>
      <c r="F16" s="14"/>
    </row>
    <row r="17" spans="2:7" s="4" customFormat="1" ht="11.25">
      <c r="B17" s="8"/>
      <c r="C17" s="8"/>
      <c r="D17" s="6"/>
      <c r="E17" s="6"/>
      <c r="F17" s="14"/>
    </row>
    <row r="18" spans="2:7" s="4" customFormat="1" ht="11.25">
      <c r="B18" s="19" t="s">
        <v>5</v>
      </c>
      <c r="C18" s="19"/>
      <c r="D18" s="6"/>
      <c r="E18" s="6">
        <v>0</v>
      </c>
      <c r="F18" s="6"/>
    </row>
    <row r="19" spans="2:7" s="4" customFormat="1" ht="11.25">
      <c r="B19" s="8"/>
      <c r="C19" s="8"/>
      <c r="D19" s="6"/>
      <c r="E19" s="6"/>
      <c r="F19" s="14"/>
    </row>
    <row r="20" spans="2:7" s="4" customFormat="1" ht="11.25">
      <c r="B20" s="8"/>
      <c r="C20" s="8"/>
      <c r="D20" s="6"/>
      <c r="E20" s="6"/>
      <c r="F20" s="14"/>
    </row>
    <row r="21" spans="2:7" s="4" customFormat="1" ht="11.25">
      <c r="B21" s="19" t="s">
        <v>6</v>
      </c>
      <c r="C21" s="19"/>
      <c r="D21" s="6"/>
      <c r="E21" s="6">
        <f>+SUM(D23:D25)</f>
        <v>532.20000000000005</v>
      </c>
      <c r="F21" s="14"/>
    </row>
    <row r="22" spans="2:7" s="4" customFormat="1" ht="11.25">
      <c r="B22" s="31"/>
      <c r="C22" s="31"/>
      <c r="D22" s="6"/>
      <c r="E22" s="6"/>
      <c r="F22" s="14"/>
    </row>
    <row r="23" spans="2:7" s="4" customFormat="1" ht="11.25">
      <c r="B23" s="20"/>
      <c r="C23" s="21" t="s">
        <v>13</v>
      </c>
      <c r="D23" s="6">
        <v>316.83</v>
      </c>
      <c r="E23" s="6"/>
      <c r="F23" s="14"/>
    </row>
    <row r="24" spans="2:7" s="4" customFormat="1" ht="11.25">
      <c r="B24" s="20"/>
      <c r="C24" s="21" t="s">
        <v>14</v>
      </c>
      <c r="D24" s="6">
        <v>215.37</v>
      </c>
      <c r="E24" s="6"/>
      <c r="F24" s="14"/>
    </row>
    <row r="25" spans="2:7" s="4" customFormat="1" ht="11.25">
      <c r="B25" s="8"/>
      <c r="C25" s="8"/>
      <c r="D25" s="6"/>
      <c r="E25" s="22"/>
      <c r="F25" s="14"/>
    </row>
    <row r="26" spans="2:7" s="4" customFormat="1" ht="11.25">
      <c r="B26" s="20"/>
      <c r="C26" s="8"/>
      <c r="D26" s="22"/>
      <c r="E26" s="23"/>
      <c r="F26" s="24"/>
    </row>
    <row r="27" spans="2:7" s="4" customFormat="1" ht="11.25">
      <c r="B27" s="8"/>
      <c r="C27" s="25" t="s">
        <v>7</v>
      </c>
      <c r="D27" s="26"/>
      <c r="E27" s="27">
        <f>+E7+E9-E15+E18-E21</f>
        <v>265000</v>
      </c>
      <c r="F27" s="24"/>
      <c r="G27" s="30"/>
    </row>
    <row r="28" spans="2:7" s="4" customFormat="1" ht="11.25">
      <c r="B28" s="8"/>
      <c r="C28" s="25" t="s">
        <v>8</v>
      </c>
      <c r="D28" s="26"/>
      <c r="E28" s="28">
        <v>265000</v>
      </c>
      <c r="F28" s="24"/>
      <c r="G28" s="30"/>
    </row>
    <row r="29" spans="2:7" s="4" customFormat="1" ht="11.25">
      <c r="B29" s="8"/>
      <c r="C29" s="25" t="s">
        <v>9</v>
      </c>
      <c r="D29" s="26"/>
      <c r="E29" s="29">
        <f>+E27-E28</f>
        <v>0</v>
      </c>
      <c r="F29" s="24"/>
      <c r="G29" s="30"/>
    </row>
    <row r="30" spans="2:7">
      <c r="E30" s="3"/>
    </row>
  </sheetData>
  <mergeCells count="7">
    <mergeCell ref="B21:C21"/>
    <mergeCell ref="A2:F2"/>
    <mergeCell ref="A3:F3"/>
    <mergeCell ref="A4:F4"/>
    <mergeCell ref="B9:C9"/>
    <mergeCell ref="B15:C15"/>
    <mergeCell ref="B18:C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30"/>
  <sheetViews>
    <sheetView workbookViewId="0">
      <selection activeCell="H10" sqref="H10"/>
    </sheetView>
  </sheetViews>
  <sheetFormatPr baseColWidth="10" defaultRowHeight="15"/>
  <cols>
    <col min="1" max="1" width="6.7109375" bestFit="1" customWidth="1"/>
    <col min="2" max="2" width="10.7109375" customWidth="1"/>
    <col min="3" max="3" width="31.5703125" customWidth="1"/>
    <col min="4" max="4" width="11.28515625" bestFit="1" customWidth="1"/>
    <col min="5" max="5" width="15.855468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17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325956.11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+SUM(D11:D13)</f>
        <v>20000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A11" s="32" t="s">
        <v>10</v>
      </c>
      <c r="B11" s="33">
        <v>41670</v>
      </c>
      <c r="C11" s="32" t="s">
        <v>11</v>
      </c>
      <c r="D11" s="6">
        <v>20000</v>
      </c>
      <c r="E11" s="6"/>
      <c r="F11" s="14"/>
    </row>
    <row r="12" spans="1:6" s="4" customFormat="1" ht="11.25">
      <c r="B12" s="16"/>
      <c r="C12" s="17"/>
      <c r="D12" s="6"/>
      <c r="E12" s="6"/>
      <c r="F12" s="14"/>
    </row>
    <row r="13" spans="1:6" s="4" customFormat="1" ht="11.25">
      <c r="C13" s="18"/>
      <c r="D13" s="6"/>
      <c r="E13" s="6"/>
      <c r="F13" s="14"/>
    </row>
    <row r="14" spans="1:6" s="4" customFormat="1" ht="11.25">
      <c r="B14" s="16"/>
      <c r="C14" s="17"/>
      <c r="D14" s="6"/>
      <c r="E14" s="6"/>
      <c r="F14" s="14"/>
    </row>
    <row r="15" spans="1:6" s="4" customFormat="1" ht="11.25">
      <c r="B15" s="19" t="s">
        <v>4</v>
      </c>
      <c r="C15" s="19"/>
      <c r="D15" s="6"/>
      <c r="E15" s="6">
        <v>0</v>
      </c>
      <c r="F15" s="14"/>
    </row>
    <row r="16" spans="1:6" s="4" customFormat="1" ht="11.25">
      <c r="B16" s="20"/>
      <c r="C16" s="21"/>
      <c r="D16" s="6"/>
      <c r="E16" s="6"/>
      <c r="F16" s="14"/>
    </row>
    <row r="17" spans="2:7" s="4" customFormat="1" ht="11.25">
      <c r="B17" s="8"/>
      <c r="C17" s="8"/>
      <c r="D17" s="6"/>
      <c r="E17" s="6"/>
      <c r="F17" s="14"/>
    </row>
    <row r="18" spans="2:7" s="4" customFormat="1" ht="11.25">
      <c r="B18" s="19" t="s">
        <v>5</v>
      </c>
      <c r="C18" s="19"/>
      <c r="D18" s="6"/>
      <c r="E18" s="6">
        <v>0</v>
      </c>
      <c r="F18" s="6"/>
    </row>
    <row r="19" spans="2:7" s="4" customFormat="1" ht="11.25">
      <c r="B19" s="8"/>
      <c r="C19" s="8"/>
      <c r="D19" s="6"/>
      <c r="E19" s="6"/>
      <c r="F19" s="14"/>
    </row>
    <row r="20" spans="2:7" s="4" customFormat="1" ht="11.25">
      <c r="B20" s="8"/>
      <c r="C20" s="8"/>
      <c r="D20" s="6"/>
      <c r="E20" s="6"/>
      <c r="F20" s="14"/>
    </row>
    <row r="21" spans="2:7" s="4" customFormat="1" ht="11.25">
      <c r="B21" s="19" t="s">
        <v>6</v>
      </c>
      <c r="C21" s="19"/>
      <c r="D21" s="6"/>
      <c r="E21" s="6">
        <f>+SUM(D23:D25)</f>
        <v>956.11000000000013</v>
      </c>
      <c r="F21" s="14"/>
    </row>
    <row r="22" spans="2:7" s="4" customFormat="1" ht="11.25">
      <c r="B22" s="31"/>
      <c r="C22" s="31"/>
      <c r="D22" s="6"/>
      <c r="E22" s="6"/>
      <c r="F22" s="14"/>
    </row>
    <row r="23" spans="2:7" s="4" customFormat="1" ht="11.25">
      <c r="B23" s="20"/>
      <c r="C23" s="21" t="s">
        <v>13</v>
      </c>
      <c r="D23" s="6">
        <v>316.83</v>
      </c>
      <c r="E23" s="6"/>
      <c r="F23" s="14"/>
    </row>
    <row r="24" spans="2:7" s="4" customFormat="1" ht="11.25">
      <c r="B24" s="20"/>
      <c r="C24" s="21" t="s">
        <v>14</v>
      </c>
      <c r="D24" s="6">
        <v>215.37</v>
      </c>
      <c r="E24" s="6"/>
      <c r="F24" s="14"/>
    </row>
    <row r="25" spans="2:7" s="4" customFormat="1" ht="11.25">
      <c r="B25" s="8"/>
      <c r="C25" s="8" t="s">
        <v>18</v>
      </c>
      <c r="D25" s="6">
        <v>423.91</v>
      </c>
      <c r="E25" s="22"/>
      <c r="F25" s="14"/>
    </row>
    <row r="26" spans="2:7" s="4" customFormat="1" ht="11.25">
      <c r="B26" s="20"/>
      <c r="C26" s="8"/>
      <c r="D26" s="22"/>
      <c r="E26" s="23"/>
      <c r="F26" s="24"/>
    </row>
    <row r="27" spans="2:7" s="4" customFormat="1" ht="11.25">
      <c r="B27" s="8"/>
      <c r="C27" s="25" t="s">
        <v>7</v>
      </c>
      <c r="D27" s="26"/>
      <c r="E27" s="27">
        <f>+E7+E9-E15+E18-E21</f>
        <v>345000</v>
      </c>
      <c r="F27" s="24"/>
      <c r="G27" s="30"/>
    </row>
    <row r="28" spans="2:7" s="4" customFormat="1" ht="11.25">
      <c r="B28" s="8"/>
      <c r="C28" s="25" t="s">
        <v>8</v>
      </c>
      <c r="D28" s="26"/>
      <c r="E28" s="28">
        <v>345000</v>
      </c>
      <c r="F28" s="24"/>
      <c r="G28" s="30"/>
    </row>
    <row r="29" spans="2:7" s="4" customFormat="1" ht="11.25">
      <c r="B29" s="8"/>
      <c r="C29" s="25" t="s">
        <v>9</v>
      </c>
      <c r="D29" s="26"/>
      <c r="E29" s="29">
        <f>+E27-E28</f>
        <v>0</v>
      </c>
      <c r="F29" s="24"/>
      <c r="G29" s="30"/>
    </row>
    <row r="30" spans="2:7">
      <c r="E30" s="3"/>
    </row>
  </sheetData>
  <mergeCells count="7">
    <mergeCell ref="B21:C21"/>
    <mergeCell ref="A2:F2"/>
    <mergeCell ref="A3:F3"/>
    <mergeCell ref="A4:F4"/>
    <mergeCell ref="B9:C9"/>
    <mergeCell ref="B15:C15"/>
    <mergeCell ref="B18:C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34"/>
  <sheetViews>
    <sheetView workbookViewId="0">
      <selection activeCell="B11" sqref="B11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11.28515625" bestFit="1" customWidth="1"/>
    <col min="5" max="5" width="15.855468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19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426474.66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+SUM(D11:D12)</f>
        <v>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B11" s="16"/>
      <c r="C11" s="17"/>
      <c r="D11" s="6"/>
      <c r="E11" s="6"/>
      <c r="F11" s="14"/>
    </row>
    <row r="12" spans="1:6" s="4" customFormat="1" ht="11.25">
      <c r="C12" s="18"/>
      <c r="D12" s="6"/>
      <c r="E12" s="6"/>
      <c r="F12" s="14"/>
    </row>
    <row r="13" spans="1:6" s="4" customFormat="1" ht="11.25">
      <c r="B13" s="16"/>
      <c r="C13" s="17"/>
      <c r="D13" s="6"/>
      <c r="E13" s="6"/>
      <c r="F13" s="14"/>
    </row>
    <row r="14" spans="1:6" s="4" customFormat="1" ht="11.25">
      <c r="B14" s="19" t="s">
        <v>4</v>
      </c>
      <c r="C14" s="19"/>
      <c r="D14" s="6"/>
      <c r="E14" s="6">
        <v>0</v>
      </c>
      <c r="F14" s="14"/>
    </row>
    <row r="15" spans="1:6" s="4" customFormat="1" ht="11.25">
      <c r="B15" s="20"/>
      <c r="C15" s="21"/>
      <c r="D15" s="6"/>
      <c r="E15" s="6"/>
      <c r="F15" s="14"/>
    </row>
    <row r="16" spans="1:6" s="4" customFormat="1" ht="11.25">
      <c r="B16" s="8"/>
      <c r="C16" s="8"/>
      <c r="D16" s="6"/>
      <c r="E16" s="6"/>
      <c r="F16" s="14"/>
    </row>
    <row r="17" spans="2:7" s="4" customFormat="1" ht="11.25">
      <c r="B17" s="19" t="s">
        <v>5</v>
      </c>
      <c r="C17" s="19"/>
      <c r="D17" s="6"/>
      <c r="E17" s="6">
        <v>0</v>
      </c>
      <c r="F17" s="6"/>
    </row>
    <row r="18" spans="2:7" s="4" customFormat="1" ht="11.25">
      <c r="B18" s="8"/>
      <c r="C18" s="8"/>
      <c r="D18" s="6"/>
      <c r="E18" s="6"/>
      <c r="F18" s="14"/>
    </row>
    <row r="19" spans="2:7" s="4" customFormat="1" ht="11.25">
      <c r="B19" s="8"/>
      <c r="C19" s="8"/>
      <c r="D19" s="6"/>
      <c r="E19" s="6"/>
      <c r="F19" s="14"/>
    </row>
    <row r="20" spans="2:7" s="4" customFormat="1" ht="11.25">
      <c r="B20" s="19" t="s">
        <v>6</v>
      </c>
      <c r="C20" s="19"/>
      <c r="D20" s="6"/>
      <c r="E20" s="6">
        <f>+SUM(D22:D28)</f>
        <v>1474.66</v>
      </c>
      <c r="F20" s="14"/>
    </row>
    <row r="21" spans="2:7" s="4" customFormat="1" ht="11.25">
      <c r="B21" s="31"/>
      <c r="C21" s="31"/>
      <c r="D21" s="6"/>
      <c r="E21" s="6"/>
      <c r="F21" s="14"/>
    </row>
    <row r="22" spans="2:7" s="4" customFormat="1" ht="11.25">
      <c r="B22" s="20"/>
      <c r="C22" s="21" t="s">
        <v>13</v>
      </c>
      <c r="D22" s="6">
        <v>316.83</v>
      </c>
      <c r="E22" s="6"/>
      <c r="F22" s="14"/>
    </row>
    <row r="23" spans="2:7" s="4" customFormat="1" ht="11.25">
      <c r="B23" s="20"/>
      <c r="C23" s="21" t="s">
        <v>14</v>
      </c>
      <c r="D23" s="6">
        <v>215.37</v>
      </c>
      <c r="E23" s="6"/>
      <c r="F23" s="14"/>
    </row>
    <row r="24" spans="2:7" s="4" customFormat="1" ht="11.25">
      <c r="B24" s="8"/>
      <c r="C24" s="8" t="s">
        <v>18</v>
      </c>
      <c r="D24" s="6">
        <v>423.91</v>
      </c>
      <c r="E24" s="22"/>
      <c r="F24" s="14"/>
    </row>
    <row r="25" spans="2:7" s="4" customFormat="1" ht="11.25">
      <c r="B25" s="8"/>
      <c r="C25" s="8" t="s">
        <v>20</v>
      </c>
      <c r="D25" s="6">
        <v>518.54999999999995</v>
      </c>
      <c r="E25" s="22"/>
      <c r="F25" s="14"/>
    </row>
    <row r="26" spans="2:7" s="4" customFormat="1" ht="11.25">
      <c r="B26" s="8"/>
      <c r="C26" s="8"/>
      <c r="D26" s="6"/>
      <c r="E26" s="22"/>
      <c r="F26" s="14"/>
    </row>
    <row r="27" spans="2:7" s="4" customFormat="1" ht="11.25">
      <c r="B27" s="8"/>
      <c r="C27" s="8"/>
      <c r="D27" s="6"/>
      <c r="E27" s="22"/>
      <c r="F27" s="14"/>
    </row>
    <row r="28" spans="2:7" s="4" customFormat="1" ht="11.25">
      <c r="B28" s="8"/>
      <c r="C28" s="8"/>
      <c r="D28" s="6"/>
      <c r="E28" s="22"/>
      <c r="F28" s="14"/>
    </row>
    <row r="29" spans="2:7" s="4" customFormat="1" ht="11.25">
      <c r="B29" s="8"/>
      <c r="C29" s="8"/>
      <c r="D29" s="6"/>
      <c r="E29" s="22"/>
      <c r="F29" s="14"/>
    </row>
    <row r="30" spans="2:7" s="4" customFormat="1" ht="11.25">
      <c r="B30" s="20"/>
      <c r="C30" s="8"/>
      <c r="D30" s="22"/>
      <c r="E30" s="23"/>
      <c r="F30" s="24"/>
    </row>
    <row r="31" spans="2:7" s="4" customFormat="1" ht="11.25">
      <c r="B31" s="8"/>
      <c r="C31" s="25" t="s">
        <v>7</v>
      </c>
      <c r="D31" s="26"/>
      <c r="E31" s="27">
        <f>+E7+E9-E14+E17-E20</f>
        <v>425000</v>
      </c>
      <c r="F31" s="24"/>
      <c r="G31" s="30"/>
    </row>
    <row r="32" spans="2:7" s="4" customFormat="1" ht="11.25">
      <c r="B32" s="8"/>
      <c r="C32" s="25" t="s">
        <v>8</v>
      </c>
      <c r="D32" s="26"/>
      <c r="E32" s="28">
        <v>425000</v>
      </c>
      <c r="F32" s="24"/>
      <c r="G32" s="30"/>
    </row>
    <row r="33" spans="2:7" s="4" customFormat="1" ht="11.25">
      <c r="B33" s="8"/>
      <c r="C33" s="25" t="s">
        <v>9</v>
      </c>
      <c r="D33" s="26"/>
      <c r="E33" s="29">
        <f>+E31-E32</f>
        <v>0</v>
      </c>
      <c r="F33" s="24"/>
      <c r="G33" s="30"/>
    </row>
    <row r="34" spans="2:7">
      <c r="E34" s="3"/>
    </row>
  </sheetData>
  <mergeCells count="7">
    <mergeCell ref="B20:C20"/>
    <mergeCell ref="A2:F2"/>
    <mergeCell ref="A3:F3"/>
    <mergeCell ref="A4:F4"/>
    <mergeCell ref="B9:C9"/>
    <mergeCell ref="B14:C14"/>
    <mergeCell ref="B17:C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35"/>
  <sheetViews>
    <sheetView workbookViewId="0">
      <selection activeCell="C24" sqref="C24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11.28515625" bestFit="1" customWidth="1"/>
    <col min="5" max="5" width="15.855468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26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487082.08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+SUM(D11:D13)</f>
        <v>40000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A11" s="4" t="s">
        <v>21</v>
      </c>
      <c r="B11" s="5">
        <v>41782</v>
      </c>
      <c r="C11" s="4" t="s">
        <v>23</v>
      </c>
      <c r="D11" s="24">
        <v>20000</v>
      </c>
      <c r="E11" s="6"/>
      <c r="F11" s="14"/>
    </row>
    <row r="12" spans="1:6" s="4" customFormat="1" ht="11.25">
      <c r="A12" s="4" t="s">
        <v>22</v>
      </c>
      <c r="B12" s="5">
        <v>41789</v>
      </c>
      <c r="C12" s="4" t="s">
        <v>24</v>
      </c>
      <c r="D12" s="24">
        <v>20000</v>
      </c>
      <c r="E12" s="6"/>
      <c r="F12" s="14"/>
    </row>
    <row r="13" spans="1:6" s="4" customFormat="1" ht="11.25">
      <c r="C13" s="18"/>
      <c r="D13" s="6"/>
      <c r="E13" s="6"/>
      <c r="F13" s="14"/>
    </row>
    <row r="14" spans="1:6" s="4" customFormat="1" ht="11.25">
      <c r="B14" s="16"/>
      <c r="C14" s="17"/>
      <c r="D14" s="6"/>
      <c r="E14" s="6"/>
      <c r="F14" s="14"/>
    </row>
    <row r="15" spans="1:6" s="4" customFormat="1" ht="11.25">
      <c r="B15" s="19" t="s">
        <v>4</v>
      </c>
      <c r="C15" s="19"/>
      <c r="D15" s="6"/>
      <c r="E15" s="6">
        <v>0</v>
      </c>
      <c r="F15" s="14"/>
    </row>
    <row r="16" spans="1:6" s="4" customFormat="1" ht="11.25">
      <c r="B16" s="20"/>
      <c r="C16" s="21"/>
      <c r="D16" s="6"/>
      <c r="E16" s="6"/>
      <c r="F16" s="14"/>
    </row>
    <row r="17" spans="2:7" s="4" customFormat="1" ht="11.25">
      <c r="B17" s="8"/>
      <c r="C17" s="8"/>
      <c r="D17" s="6"/>
      <c r="E17" s="6"/>
      <c r="F17" s="14"/>
    </row>
    <row r="18" spans="2:7" s="4" customFormat="1" ht="11.25">
      <c r="B18" s="19" t="s">
        <v>5</v>
      </c>
      <c r="C18" s="19"/>
      <c r="D18" s="6"/>
      <c r="E18" s="6">
        <v>0</v>
      </c>
      <c r="F18" s="6"/>
    </row>
    <row r="19" spans="2:7" s="4" customFormat="1" ht="11.25">
      <c r="B19" s="8"/>
      <c r="C19" s="8"/>
      <c r="D19" s="6"/>
      <c r="E19" s="6"/>
      <c r="F19" s="14"/>
    </row>
    <row r="20" spans="2:7" s="4" customFormat="1" ht="11.25">
      <c r="B20" s="8"/>
      <c r="C20" s="8"/>
      <c r="D20" s="6"/>
      <c r="E20" s="6"/>
      <c r="F20" s="14"/>
    </row>
    <row r="21" spans="2:7" s="4" customFormat="1" ht="11.25">
      <c r="B21" s="19" t="s">
        <v>6</v>
      </c>
      <c r="C21" s="19"/>
      <c r="D21" s="6"/>
      <c r="E21" s="6">
        <f>+SUM(D23:D29)</f>
        <v>2082.08</v>
      </c>
      <c r="F21" s="14"/>
    </row>
    <row r="22" spans="2:7" s="4" customFormat="1" ht="11.25">
      <c r="B22" s="31"/>
      <c r="C22" s="31"/>
      <c r="D22" s="6"/>
      <c r="E22" s="6"/>
      <c r="F22" s="14"/>
    </row>
    <row r="23" spans="2:7" s="4" customFormat="1" ht="11.25">
      <c r="B23" s="20"/>
      <c r="C23" s="21" t="s">
        <v>13</v>
      </c>
      <c r="D23" s="6">
        <v>316.83</v>
      </c>
      <c r="E23" s="6"/>
      <c r="F23" s="14"/>
    </row>
    <row r="24" spans="2:7" s="4" customFormat="1" ht="11.25">
      <c r="B24" s="20"/>
      <c r="C24" s="21" t="s">
        <v>14</v>
      </c>
      <c r="D24" s="6">
        <v>215.37</v>
      </c>
      <c r="E24" s="6"/>
      <c r="F24" s="14"/>
    </row>
    <row r="25" spans="2:7" s="4" customFormat="1" ht="11.25">
      <c r="B25" s="8"/>
      <c r="C25" s="8" t="s">
        <v>18</v>
      </c>
      <c r="D25" s="6">
        <v>423.91</v>
      </c>
      <c r="E25" s="22"/>
      <c r="F25" s="14"/>
    </row>
    <row r="26" spans="2:7" s="4" customFormat="1" ht="11.25">
      <c r="B26" s="8"/>
      <c r="C26" s="8" t="s">
        <v>20</v>
      </c>
      <c r="D26" s="6">
        <v>518.54999999999995</v>
      </c>
      <c r="E26" s="22"/>
      <c r="F26" s="14"/>
    </row>
    <row r="27" spans="2:7" s="4" customFormat="1" ht="11.25">
      <c r="B27" s="8"/>
      <c r="C27" s="8" t="s">
        <v>25</v>
      </c>
      <c r="D27" s="6">
        <v>607.41999999999996</v>
      </c>
      <c r="E27" s="22"/>
      <c r="F27" s="14"/>
    </row>
    <row r="28" spans="2:7" s="4" customFormat="1" ht="11.25">
      <c r="B28" s="8"/>
      <c r="C28" s="8"/>
      <c r="D28" s="6"/>
      <c r="E28" s="22"/>
      <c r="F28" s="14"/>
    </row>
    <row r="29" spans="2:7" s="4" customFormat="1" ht="11.25">
      <c r="B29" s="8"/>
      <c r="C29" s="8"/>
      <c r="D29" s="6"/>
      <c r="E29" s="22"/>
      <c r="F29" s="14"/>
    </row>
    <row r="30" spans="2:7" s="4" customFormat="1" ht="11.25">
      <c r="B30" s="8"/>
      <c r="C30" s="8"/>
      <c r="D30" s="6"/>
      <c r="E30" s="22"/>
      <c r="F30" s="14"/>
    </row>
    <row r="31" spans="2:7" s="4" customFormat="1" ht="11.25">
      <c r="B31" s="20"/>
      <c r="C31" s="8"/>
      <c r="D31" s="22"/>
      <c r="E31" s="23"/>
      <c r="F31" s="24"/>
    </row>
    <row r="32" spans="2:7" s="4" customFormat="1" ht="11.25">
      <c r="B32" s="8"/>
      <c r="C32" s="25" t="s">
        <v>7</v>
      </c>
      <c r="D32" s="26"/>
      <c r="E32" s="27">
        <f>+E7+E9-E15+E18-E21</f>
        <v>525000.00000000012</v>
      </c>
      <c r="F32" s="24"/>
      <c r="G32" s="30"/>
    </row>
    <row r="33" spans="2:7" s="4" customFormat="1" ht="11.25">
      <c r="B33" s="8"/>
      <c r="C33" s="25" t="s">
        <v>8</v>
      </c>
      <c r="D33" s="26"/>
      <c r="E33" s="28">
        <v>525000</v>
      </c>
      <c r="F33" s="24"/>
      <c r="G33" s="30"/>
    </row>
    <row r="34" spans="2:7" s="4" customFormat="1" ht="11.25">
      <c r="B34" s="8"/>
      <c r="C34" s="25" t="s">
        <v>9</v>
      </c>
      <c r="D34" s="26"/>
      <c r="E34" s="29">
        <f>+E32-E33</f>
        <v>0</v>
      </c>
      <c r="F34" s="24"/>
      <c r="G34" s="30"/>
    </row>
    <row r="35" spans="2:7">
      <c r="E35" s="3"/>
    </row>
  </sheetData>
  <mergeCells count="7">
    <mergeCell ref="B21:C21"/>
    <mergeCell ref="A2:F2"/>
    <mergeCell ref="A3:F3"/>
    <mergeCell ref="A4:F4"/>
    <mergeCell ref="B9:C9"/>
    <mergeCell ref="B15:C15"/>
    <mergeCell ref="B18:C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34"/>
  <sheetViews>
    <sheetView topLeftCell="A4" workbookViewId="0">
      <selection activeCell="J12" sqref="J12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27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587745.39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+SUM(D11:D12)</f>
        <v>20000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A11" s="4" t="s">
        <v>22</v>
      </c>
      <c r="B11" s="5">
        <v>41789</v>
      </c>
      <c r="C11" s="4" t="s">
        <v>24</v>
      </c>
      <c r="D11" s="24">
        <v>20000</v>
      </c>
      <c r="E11" s="6"/>
      <c r="F11" s="14"/>
    </row>
    <row r="12" spans="1:6" s="4" customFormat="1" ht="11.25">
      <c r="C12" s="18"/>
      <c r="D12" s="6"/>
      <c r="E12" s="6"/>
      <c r="F12" s="14"/>
    </row>
    <row r="13" spans="1:6" s="4" customFormat="1" ht="11.25">
      <c r="B13" s="16"/>
      <c r="C13" s="17"/>
      <c r="D13" s="6"/>
      <c r="E13" s="6"/>
      <c r="F13" s="14"/>
    </row>
    <row r="14" spans="1:6" s="4" customFormat="1" ht="11.25">
      <c r="B14" s="19" t="s">
        <v>4</v>
      </c>
      <c r="C14" s="19"/>
      <c r="D14" s="6"/>
      <c r="E14" s="6">
        <v>0</v>
      </c>
      <c r="F14" s="14"/>
    </row>
    <row r="15" spans="1:6" s="4" customFormat="1" ht="11.25">
      <c r="B15" s="20"/>
      <c r="C15" s="21"/>
      <c r="D15" s="6"/>
      <c r="E15" s="6"/>
      <c r="F15" s="14"/>
    </row>
    <row r="16" spans="1:6" s="4" customFormat="1" ht="11.25">
      <c r="B16" s="8"/>
      <c r="C16" s="8"/>
      <c r="D16" s="6"/>
      <c r="E16" s="6"/>
      <c r="F16" s="14"/>
    </row>
    <row r="17" spans="2:7" s="4" customFormat="1" ht="11.25">
      <c r="B17" s="19" t="s">
        <v>5</v>
      </c>
      <c r="C17" s="19"/>
      <c r="D17" s="6"/>
      <c r="E17" s="6">
        <v>0</v>
      </c>
      <c r="F17" s="6"/>
    </row>
    <row r="18" spans="2:7" s="4" customFormat="1" ht="11.25">
      <c r="B18" s="8"/>
      <c r="C18" s="8"/>
      <c r="D18" s="6"/>
      <c r="E18" s="6"/>
      <c r="F18" s="14"/>
    </row>
    <row r="19" spans="2:7" s="4" customFormat="1" ht="11.25">
      <c r="B19" s="8"/>
      <c r="C19" s="8"/>
      <c r="D19" s="6"/>
      <c r="E19" s="6"/>
      <c r="F19" s="14"/>
    </row>
    <row r="20" spans="2:7" s="4" customFormat="1" ht="11.25">
      <c r="B20" s="19" t="s">
        <v>6</v>
      </c>
      <c r="C20" s="19"/>
      <c r="D20" s="6"/>
      <c r="E20" s="6">
        <f>+SUM(D22:D28)</f>
        <v>2745.39</v>
      </c>
      <c r="F20" s="14"/>
    </row>
    <row r="21" spans="2:7" s="4" customFormat="1" ht="11.25">
      <c r="B21" s="31"/>
      <c r="C21" s="31"/>
      <c r="D21" s="6"/>
      <c r="E21" s="6"/>
      <c r="F21" s="14"/>
    </row>
    <row r="22" spans="2:7" s="4" customFormat="1" ht="11.25">
      <c r="B22" s="20"/>
      <c r="C22" s="21" t="s">
        <v>13</v>
      </c>
      <c r="D22" s="6">
        <v>316.83</v>
      </c>
      <c r="E22" s="6"/>
      <c r="F22" s="14"/>
    </row>
    <row r="23" spans="2:7" s="4" customFormat="1" ht="11.25">
      <c r="B23" s="20"/>
      <c r="C23" s="21" t="s">
        <v>14</v>
      </c>
      <c r="D23" s="6">
        <v>215.37</v>
      </c>
      <c r="E23" s="6"/>
      <c r="F23" s="14"/>
    </row>
    <row r="24" spans="2:7" s="4" customFormat="1" ht="11.25">
      <c r="B24" s="8"/>
      <c r="C24" s="8" t="s">
        <v>18</v>
      </c>
      <c r="D24" s="6">
        <v>423.91</v>
      </c>
      <c r="E24" s="22"/>
      <c r="F24" s="14"/>
    </row>
    <row r="25" spans="2:7" s="4" customFormat="1" ht="11.25">
      <c r="B25" s="8"/>
      <c r="C25" s="8" t="s">
        <v>20</v>
      </c>
      <c r="D25" s="6">
        <v>518.54999999999995</v>
      </c>
      <c r="E25" s="22"/>
      <c r="F25" s="14"/>
    </row>
    <row r="26" spans="2:7" s="4" customFormat="1" ht="11.25">
      <c r="B26" s="8"/>
      <c r="C26" s="8" t="s">
        <v>25</v>
      </c>
      <c r="D26" s="6">
        <v>607.41999999999996</v>
      </c>
      <c r="E26" s="22"/>
      <c r="F26" s="14"/>
    </row>
    <row r="27" spans="2:7" s="4" customFormat="1" ht="11.25">
      <c r="B27" s="8"/>
      <c r="C27" s="8" t="s">
        <v>28</v>
      </c>
      <c r="D27" s="6">
        <v>663.31</v>
      </c>
      <c r="E27" s="22"/>
      <c r="F27" s="14"/>
    </row>
    <row r="28" spans="2:7" s="4" customFormat="1" ht="11.25">
      <c r="B28" s="8"/>
      <c r="C28" s="8"/>
      <c r="D28" s="6"/>
      <c r="E28" s="22"/>
      <c r="F28" s="14"/>
    </row>
    <row r="29" spans="2:7" s="4" customFormat="1" ht="11.25">
      <c r="B29" s="8"/>
      <c r="C29" s="8"/>
      <c r="D29" s="6"/>
      <c r="E29" s="22"/>
      <c r="F29" s="14"/>
    </row>
    <row r="30" spans="2:7" s="4" customFormat="1" ht="11.25">
      <c r="B30" s="20"/>
      <c r="C30" s="8"/>
      <c r="D30" s="22"/>
      <c r="E30" s="23"/>
      <c r="F30" s="24"/>
    </row>
    <row r="31" spans="2:7" s="4" customFormat="1" ht="11.25">
      <c r="B31" s="8"/>
      <c r="C31" s="25" t="s">
        <v>7</v>
      </c>
      <c r="D31" s="26"/>
      <c r="E31" s="27">
        <f>+E7+E9-E14+E17-E20</f>
        <v>605000</v>
      </c>
      <c r="F31" s="24"/>
      <c r="G31" s="30"/>
    </row>
    <row r="32" spans="2:7" s="4" customFormat="1" ht="11.25">
      <c r="B32" s="8"/>
      <c r="C32" s="25" t="s">
        <v>8</v>
      </c>
      <c r="D32" s="26"/>
      <c r="E32" s="28">
        <v>605000</v>
      </c>
      <c r="F32" s="24"/>
      <c r="G32" s="30"/>
    </row>
    <row r="33" spans="2:7" s="4" customFormat="1" ht="11.25">
      <c r="B33" s="8"/>
      <c r="C33" s="25" t="s">
        <v>9</v>
      </c>
      <c r="D33" s="26"/>
      <c r="E33" s="29">
        <f>+E31-E32</f>
        <v>0</v>
      </c>
      <c r="F33" s="24"/>
      <c r="G33" s="30"/>
    </row>
    <row r="34" spans="2:7">
      <c r="E34" s="3"/>
    </row>
  </sheetData>
  <mergeCells count="7">
    <mergeCell ref="B20:C20"/>
    <mergeCell ref="A2:F2"/>
    <mergeCell ref="A3:F3"/>
    <mergeCell ref="A4:F4"/>
    <mergeCell ref="B9:C9"/>
    <mergeCell ref="B14:C14"/>
    <mergeCell ref="B17:C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34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29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668378.68000000005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+SUM(D11:D12)</f>
        <v>20000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A11" s="4" t="s">
        <v>22</v>
      </c>
      <c r="B11" s="5">
        <v>41789</v>
      </c>
      <c r="C11" s="4" t="s">
        <v>24</v>
      </c>
      <c r="D11" s="24">
        <v>20000</v>
      </c>
      <c r="E11" s="6"/>
      <c r="F11" s="14"/>
    </row>
    <row r="12" spans="1:6" s="4" customFormat="1" ht="11.25">
      <c r="C12" s="18"/>
      <c r="D12" s="6"/>
      <c r="E12" s="6"/>
      <c r="F12" s="14"/>
    </row>
    <row r="13" spans="1:6" s="4" customFormat="1" ht="11.25">
      <c r="B13" s="16"/>
      <c r="C13" s="17"/>
      <c r="D13" s="6"/>
      <c r="E13" s="6"/>
      <c r="F13" s="14"/>
    </row>
    <row r="14" spans="1:6" s="4" customFormat="1" ht="11.25">
      <c r="B14" s="19" t="s">
        <v>4</v>
      </c>
      <c r="C14" s="19"/>
      <c r="D14" s="6"/>
      <c r="E14" s="6">
        <v>0</v>
      </c>
      <c r="F14" s="14"/>
    </row>
    <row r="15" spans="1:6" s="4" customFormat="1" ht="11.25">
      <c r="B15" s="20"/>
      <c r="C15" s="21"/>
      <c r="D15" s="6"/>
      <c r="E15" s="6"/>
      <c r="F15" s="14"/>
    </row>
    <row r="16" spans="1:6" s="4" customFormat="1" ht="11.25">
      <c r="B16" s="8"/>
      <c r="C16" s="8"/>
      <c r="D16" s="6"/>
      <c r="E16" s="6"/>
      <c r="F16" s="14"/>
    </row>
    <row r="17" spans="2:7" s="4" customFormat="1" ht="11.25">
      <c r="B17" s="19" t="s">
        <v>5</v>
      </c>
      <c r="C17" s="19"/>
      <c r="D17" s="6"/>
      <c r="E17" s="6">
        <v>0</v>
      </c>
      <c r="F17" s="6"/>
    </row>
    <row r="18" spans="2:7" s="4" customFormat="1" ht="11.25">
      <c r="B18" s="8"/>
      <c r="C18" s="8"/>
      <c r="D18" s="6"/>
      <c r="E18" s="6"/>
      <c r="F18" s="14"/>
    </row>
    <row r="19" spans="2:7" s="4" customFormat="1" ht="11.25">
      <c r="B19" s="8"/>
      <c r="C19" s="8"/>
      <c r="D19" s="6"/>
      <c r="E19" s="6"/>
      <c r="F19" s="14"/>
    </row>
    <row r="20" spans="2:7" s="4" customFormat="1" ht="11.25">
      <c r="B20" s="19" t="s">
        <v>6</v>
      </c>
      <c r="C20" s="19"/>
      <c r="D20" s="6"/>
      <c r="E20" s="6">
        <f>+SUM(D22:D28)</f>
        <v>3378.68</v>
      </c>
      <c r="F20" s="14"/>
    </row>
    <row r="21" spans="2:7" s="4" customFormat="1" ht="11.25">
      <c r="B21" s="31"/>
      <c r="C21" s="31"/>
      <c r="D21" s="6"/>
      <c r="E21" s="6"/>
      <c r="F21" s="14"/>
    </row>
    <row r="22" spans="2:7" s="4" customFormat="1" ht="11.25">
      <c r="B22" s="20"/>
      <c r="C22" s="21" t="s">
        <v>13</v>
      </c>
      <c r="D22" s="6">
        <v>316.83</v>
      </c>
      <c r="E22" s="6"/>
      <c r="F22" s="14"/>
    </row>
    <row r="23" spans="2:7" s="4" customFormat="1" ht="11.25">
      <c r="B23" s="20"/>
      <c r="C23" s="21" t="s">
        <v>14</v>
      </c>
      <c r="D23" s="6">
        <v>215.37</v>
      </c>
      <c r="E23" s="6"/>
      <c r="F23" s="14"/>
    </row>
    <row r="24" spans="2:7" s="4" customFormat="1" ht="11.25">
      <c r="B24" s="8"/>
      <c r="C24" s="8" t="s">
        <v>18</v>
      </c>
      <c r="D24" s="6">
        <v>423.91</v>
      </c>
      <c r="E24" s="22"/>
      <c r="F24" s="14"/>
    </row>
    <row r="25" spans="2:7" s="4" customFormat="1" ht="11.25">
      <c r="B25" s="8"/>
      <c r="C25" s="8" t="s">
        <v>20</v>
      </c>
      <c r="D25" s="6">
        <v>518.54999999999995</v>
      </c>
      <c r="E25" s="22"/>
      <c r="F25" s="14"/>
    </row>
    <row r="26" spans="2:7" s="4" customFormat="1" ht="11.25">
      <c r="B26" s="8"/>
      <c r="C26" s="8" t="s">
        <v>25</v>
      </c>
      <c r="D26" s="6">
        <v>607.41999999999996</v>
      </c>
      <c r="E26" s="22"/>
      <c r="F26" s="14"/>
    </row>
    <row r="27" spans="2:7" s="4" customFormat="1" ht="11.25">
      <c r="B27" s="8"/>
      <c r="C27" s="8" t="s">
        <v>28</v>
      </c>
      <c r="D27" s="6">
        <v>663.31</v>
      </c>
      <c r="E27" s="22"/>
      <c r="F27" s="14"/>
    </row>
    <row r="28" spans="2:7" s="4" customFormat="1" ht="11.25">
      <c r="B28" s="8"/>
      <c r="C28" s="8" t="s">
        <v>30</v>
      </c>
      <c r="D28" s="6">
        <v>633.29</v>
      </c>
      <c r="E28" s="22"/>
      <c r="F28" s="14"/>
    </row>
    <row r="29" spans="2:7" s="4" customFormat="1" ht="11.25">
      <c r="B29" s="8"/>
      <c r="C29" s="8"/>
      <c r="D29" s="6"/>
      <c r="E29" s="22"/>
      <c r="F29" s="14"/>
    </row>
    <row r="30" spans="2:7" s="4" customFormat="1" ht="11.25">
      <c r="B30" s="20"/>
      <c r="C30" s="8"/>
      <c r="D30" s="22"/>
      <c r="E30" s="23"/>
      <c r="F30" s="24"/>
    </row>
    <row r="31" spans="2:7" s="4" customFormat="1" ht="11.25">
      <c r="B31" s="8"/>
      <c r="C31" s="25" t="s">
        <v>7</v>
      </c>
      <c r="D31" s="26"/>
      <c r="E31" s="27">
        <f>+E7+E9-E14+E17-E20</f>
        <v>685000</v>
      </c>
      <c r="F31" s="24"/>
      <c r="G31" s="30"/>
    </row>
    <row r="32" spans="2:7" s="4" customFormat="1" ht="11.25">
      <c r="B32" s="8"/>
      <c r="C32" s="25" t="s">
        <v>8</v>
      </c>
      <c r="D32" s="26"/>
      <c r="E32" s="28">
        <v>685000</v>
      </c>
      <c r="F32" s="24"/>
      <c r="G32" s="30"/>
    </row>
    <row r="33" spans="2:7" s="4" customFormat="1" ht="11.25">
      <c r="B33" s="8"/>
      <c r="C33" s="25" t="s">
        <v>9</v>
      </c>
      <c r="D33" s="26"/>
      <c r="E33" s="29">
        <f>+E31-E32</f>
        <v>0</v>
      </c>
      <c r="F33" s="24"/>
      <c r="G33" s="30"/>
    </row>
    <row r="34" spans="2:7">
      <c r="E34" s="3"/>
    </row>
  </sheetData>
  <mergeCells count="7">
    <mergeCell ref="B20:C20"/>
    <mergeCell ref="A2:F2"/>
    <mergeCell ref="A3:F3"/>
    <mergeCell ref="A4:F4"/>
    <mergeCell ref="B9:C9"/>
    <mergeCell ref="B14:C14"/>
    <mergeCell ref="B17:C1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G37"/>
  <sheetViews>
    <sheetView workbookViewId="0">
      <selection activeCell="A5" sqref="A5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35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20003.32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+SUM(D11:D13)</f>
        <v>40000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A11" s="4" t="s">
        <v>22</v>
      </c>
      <c r="B11" s="5">
        <v>41789</v>
      </c>
      <c r="C11" s="4" t="s">
        <v>24</v>
      </c>
      <c r="D11" s="24">
        <v>20000</v>
      </c>
      <c r="E11" s="6"/>
      <c r="F11" s="14"/>
    </row>
    <row r="12" spans="1:6" s="4" customFormat="1" ht="11.25">
      <c r="A12" s="4" t="s">
        <v>31</v>
      </c>
      <c r="B12" s="5">
        <v>41880</v>
      </c>
      <c r="C12" s="4" t="s">
        <v>32</v>
      </c>
      <c r="D12" s="24">
        <v>20000</v>
      </c>
      <c r="E12" s="6"/>
      <c r="F12" s="14"/>
    </row>
    <row r="13" spans="1:6" s="4" customFormat="1" ht="11.25">
      <c r="C13" s="18"/>
      <c r="D13" s="6"/>
      <c r="E13" s="6"/>
      <c r="F13" s="14"/>
    </row>
    <row r="14" spans="1:6" s="4" customFormat="1" ht="11.25">
      <c r="B14" s="16"/>
      <c r="C14" s="17"/>
      <c r="D14" s="6"/>
      <c r="E14" s="6"/>
      <c r="F14" s="14"/>
    </row>
    <row r="15" spans="1:6" s="4" customFormat="1" ht="11.25">
      <c r="B15" s="19" t="s">
        <v>4</v>
      </c>
      <c r="C15" s="19"/>
      <c r="D15" s="6"/>
      <c r="E15" s="6">
        <f>+D16</f>
        <v>0</v>
      </c>
      <c r="F15" s="14"/>
    </row>
    <row r="16" spans="1:6" s="4" customFormat="1" ht="11.25">
      <c r="B16" s="31"/>
      <c r="C16" s="31"/>
      <c r="D16" s="6"/>
      <c r="E16" s="6"/>
      <c r="F16" s="14"/>
    </row>
    <row r="17" spans="2:6" s="4" customFormat="1" ht="11.25">
      <c r="B17" s="20"/>
      <c r="C17" s="21"/>
      <c r="D17" s="6"/>
      <c r="E17" s="6"/>
      <c r="F17" s="14"/>
    </row>
    <row r="18" spans="2:6" s="4" customFormat="1" ht="11.25">
      <c r="B18" s="8"/>
      <c r="C18" s="8"/>
      <c r="D18" s="6"/>
      <c r="E18" s="6"/>
      <c r="F18" s="14"/>
    </row>
    <row r="19" spans="2:6" s="4" customFormat="1" ht="11.25">
      <c r="B19" s="19" t="s">
        <v>5</v>
      </c>
      <c r="C19" s="19"/>
      <c r="D19" s="6"/>
      <c r="E19" s="6">
        <f>+D21</f>
        <v>3375.36</v>
      </c>
      <c r="F19" s="6"/>
    </row>
    <row r="20" spans="2:6" s="4" customFormat="1" ht="11.25">
      <c r="B20" s="8"/>
      <c r="C20" s="8"/>
      <c r="D20" s="6"/>
      <c r="E20" s="6"/>
      <c r="F20" s="14"/>
    </row>
    <row r="21" spans="2:6" s="4" customFormat="1" ht="11.25">
      <c r="B21" s="8"/>
      <c r="C21" s="8" t="s">
        <v>33</v>
      </c>
      <c r="D21" s="6">
        <v>3375.36</v>
      </c>
      <c r="E21" s="6"/>
      <c r="F21" s="14"/>
    </row>
    <row r="22" spans="2:6" s="4" customFormat="1" ht="11.25">
      <c r="B22" s="8"/>
      <c r="C22" s="8"/>
      <c r="D22" s="6"/>
      <c r="E22" s="6"/>
      <c r="F22" s="14"/>
    </row>
    <row r="23" spans="2:6" s="4" customFormat="1" ht="11.25">
      <c r="B23" s="19" t="s">
        <v>6</v>
      </c>
      <c r="C23" s="19"/>
      <c r="D23" s="6"/>
      <c r="E23" s="6">
        <f>+SUM(D25:D31)</f>
        <v>3378.68</v>
      </c>
      <c r="F23" s="14"/>
    </row>
    <row r="24" spans="2:6" s="4" customFormat="1" ht="11.25">
      <c r="B24" s="31"/>
      <c r="C24" s="31"/>
      <c r="D24" s="6"/>
      <c r="E24" s="6"/>
      <c r="F24" s="14"/>
    </row>
    <row r="25" spans="2:6" s="4" customFormat="1" ht="11.25">
      <c r="B25" s="20"/>
      <c r="C25" s="21" t="s">
        <v>13</v>
      </c>
      <c r="D25" s="6">
        <v>316.83</v>
      </c>
      <c r="E25" s="6"/>
      <c r="F25" s="14"/>
    </row>
    <row r="26" spans="2:6" s="4" customFormat="1" ht="11.25">
      <c r="B26" s="20"/>
      <c r="C26" s="21" t="s">
        <v>14</v>
      </c>
      <c r="D26" s="6">
        <v>215.37</v>
      </c>
      <c r="E26" s="6"/>
      <c r="F26" s="14"/>
    </row>
    <row r="27" spans="2:6" s="4" customFormat="1" ht="11.25">
      <c r="B27" s="8"/>
      <c r="C27" s="8" t="s">
        <v>18</v>
      </c>
      <c r="D27" s="6">
        <v>423.91</v>
      </c>
      <c r="E27" s="22"/>
      <c r="F27" s="14"/>
    </row>
    <row r="28" spans="2:6" s="4" customFormat="1" ht="11.25">
      <c r="B28" s="8"/>
      <c r="C28" s="8" t="s">
        <v>20</v>
      </c>
      <c r="D28" s="6">
        <v>518.54999999999995</v>
      </c>
      <c r="E28" s="22"/>
      <c r="F28" s="14"/>
    </row>
    <row r="29" spans="2:6" s="4" customFormat="1" ht="11.25">
      <c r="B29" s="8"/>
      <c r="C29" s="8" t="s">
        <v>25</v>
      </c>
      <c r="D29" s="6">
        <v>607.41999999999996</v>
      </c>
      <c r="E29" s="22"/>
      <c r="F29" s="14"/>
    </row>
    <row r="30" spans="2:6" s="4" customFormat="1" ht="11.25">
      <c r="B30" s="8"/>
      <c r="C30" s="8" t="s">
        <v>28</v>
      </c>
      <c r="D30" s="6">
        <v>663.31</v>
      </c>
      <c r="E30" s="22"/>
      <c r="F30" s="14"/>
    </row>
    <row r="31" spans="2:6" s="4" customFormat="1" ht="11.25">
      <c r="B31" s="8"/>
      <c r="C31" s="8" t="s">
        <v>30</v>
      </c>
      <c r="D31" s="6">
        <v>633.29</v>
      </c>
      <c r="E31" s="22"/>
      <c r="F31" s="14"/>
    </row>
    <row r="32" spans="2:6" s="4" customFormat="1" ht="11.25">
      <c r="B32" s="8"/>
      <c r="C32" s="8"/>
      <c r="D32" s="6"/>
      <c r="E32" s="22"/>
      <c r="F32" s="14"/>
    </row>
    <row r="33" spans="2:7" s="4" customFormat="1" ht="11.25">
      <c r="B33" s="20"/>
      <c r="C33" s="8"/>
      <c r="D33" s="22"/>
      <c r="E33" s="23"/>
      <c r="F33" s="24"/>
    </row>
    <row r="34" spans="2:7" s="4" customFormat="1" ht="11.25">
      <c r="B34" s="8"/>
      <c r="C34" s="25" t="s">
        <v>7</v>
      </c>
      <c r="D34" s="26"/>
      <c r="E34" s="27">
        <f>+E7+E9-E15+E19-E23</f>
        <v>60000</v>
      </c>
      <c r="F34" s="24"/>
      <c r="G34" s="30"/>
    </row>
    <row r="35" spans="2:7" s="4" customFormat="1" ht="11.25">
      <c r="B35" s="8"/>
      <c r="C35" s="25" t="s">
        <v>8</v>
      </c>
      <c r="D35" s="26"/>
      <c r="E35" s="28">
        <v>60000</v>
      </c>
      <c r="F35" s="24"/>
      <c r="G35" s="30"/>
    </row>
    <row r="36" spans="2:7" s="4" customFormat="1" ht="11.25">
      <c r="B36" s="8"/>
      <c r="C36" s="25" t="s">
        <v>9</v>
      </c>
      <c r="D36" s="26"/>
      <c r="E36" s="29">
        <f>+E34-E35</f>
        <v>0</v>
      </c>
      <c r="F36" s="24"/>
      <c r="G36" s="30"/>
    </row>
    <row r="37" spans="2:7">
      <c r="E37" s="3"/>
    </row>
  </sheetData>
  <mergeCells count="7">
    <mergeCell ref="B23:C23"/>
    <mergeCell ref="A2:F2"/>
    <mergeCell ref="A3:F3"/>
    <mergeCell ref="A4:F4"/>
    <mergeCell ref="B9:C9"/>
    <mergeCell ref="B15:C15"/>
    <mergeCell ref="B19:C1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G39"/>
  <sheetViews>
    <sheetView workbookViewId="0">
      <selection activeCell="A5" sqref="A5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36</v>
      </c>
      <c r="B4" s="2"/>
      <c r="C4" s="2"/>
      <c r="D4" s="2"/>
      <c r="E4" s="2"/>
      <c r="F4" s="2"/>
    </row>
    <row r="5" spans="1:6" s="4" customFormat="1" ht="12" thickTop="1"/>
    <row r="6" spans="1:6" s="4" customFormat="1" ht="11.25"/>
    <row r="7" spans="1:6" s="4" customFormat="1" ht="11.25">
      <c r="B7" s="7" t="s">
        <v>2</v>
      </c>
      <c r="C7" s="8"/>
      <c r="D7" s="9"/>
      <c r="E7" s="10">
        <v>120031.64</v>
      </c>
    </row>
    <row r="8" spans="1:6" s="4" customFormat="1" ht="11.25">
      <c r="B8" s="8"/>
      <c r="C8" s="8"/>
      <c r="D8" s="11"/>
      <c r="E8" s="6"/>
      <c r="F8" s="12"/>
    </row>
    <row r="9" spans="1:6" s="4" customFormat="1" ht="11.25">
      <c r="B9" s="13" t="s">
        <v>3</v>
      </c>
      <c r="C9" s="13"/>
      <c r="D9" s="6"/>
      <c r="E9" s="6">
        <f>+SUM(D11:D12)</f>
        <v>20000</v>
      </c>
      <c r="F9" s="14"/>
    </row>
    <row r="10" spans="1:6" s="4" customFormat="1" ht="11.25">
      <c r="B10" s="15"/>
      <c r="C10" s="15"/>
      <c r="D10" s="6"/>
      <c r="E10" s="6"/>
      <c r="F10" s="14"/>
    </row>
    <row r="11" spans="1:6" s="4" customFormat="1" ht="11.25">
      <c r="A11" s="4" t="s">
        <v>31</v>
      </c>
      <c r="B11" s="5">
        <v>41880</v>
      </c>
      <c r="C11" s="4" t="s">
        <v>32</v>
      </c>
      <c r="D11" s="24">
        <v>20000</v>
      </c>
      <c r="E11" s="6"/>
      <c r="F11" s="14"/>
    </row>
    <row r="12" spans="1:6" s="4" customFormat="1" ht="11.25">
      <c r="C12" s="18"/>
      <c r="D12" s="6"/>
      <c r="E12" s="6"/>
      <c r="F12" s="14"/>
    </row>
    <row r="13" spans="1:6" s="4" customFormat="1" ht="11.25">
      <c r="B13" s="16"/>
      <c r="C13" s="17"/>
      <c r="D13" s="6"/>
      <c r="E13" s="6"/>
      <c r="F13" s="14"/>
    </row>
    <row r="14" spans="1:6" s="4" customFormat="1" ht="11.25">
      <c r="B14" s="19" t="s">
        <v>4</v>
      </c>
      <c r="C14" s="19"/>
      <c r="D14" s="6"/>
      <c r="E14" s="6">
        <f>+D15</f>
        <v>0</v>
      </c>
      <c r="F14" s="14"/>
    </row>
    <row r="15" spans="1:6" s="4" customFormat="1" ht="11.25">
      <c r="B15" s="31"/>
      <c r="C15" s="31"/>
      <c r="D15" s="6"/>
      <c r="E15" s="6"/>
      <c r="F15" s="14"/>
    </row>
    <row r="16" spans="1:6" s="4" customFormat="1" ht="11.25">
      <c r="B16" s="20"/>
      <c r="C16" s="21"/>
      <c r="D16" s="6"/>
      <c r="E16" s="6"/>
      <c r="F16" s="14"/>
    </row>
    <row r="17" spans="2:6" s="4" customFormat="1" ht="11.25">
      <c r="B17" s="8"/>
      <c r="C17" s="8"/>
      <c r="D17" s="6"/>
      <c r="E17" s="6"/>
      <c r="F17" s="14"/>
    </row>
    <row r="18" spans="2:6" s="4" customFormat="1" ht="11.25">
      <c r="B18" s="19" t="s">
        <v>5</v>
      </c>
      <c r="C18" s="19"/>
      <c r="D18" s="6"/>
      <c r="E18" s="6">
        <f>+D20</f>
        <v>3375.36</v>
      </c>
      <c r="F18" s="6"/>
    </row>
    <row r="19" spans="2:6" s="4" customFormat="1" ht="11.25">
      <c r="B19" s="8"/>
      <c r="C19" s="8"/>
      <c r="D19" s="6"/>
      <c r="E19" s="6"/>
      <c r="F19" s="14"/>
    </row>
    <row r="20" spans="2:6" s="4" customFormat="1" ht="11.25">
      <c r="B20" s="8"/>
      <c r="C20" s="8" t="s">
        <v>33</v>
      </c>
      <c r="D20" s="6">
        <v>3375.36</v>
      </c>
      <c r="E20" s="6"/>
      <c r="F20" s="14"/>
    </row>
    <row r="21" spans="2:6" s="4" customFormat="1" ht="11.25">
      <c r="B21" s="8"/>
      <c r="C21" s="8"/>
      <c r="D21" s="6"/>
      <c r="E21" s="6"/>
      <c r="F21" s="14"/>
    </row>
    <row r="22" spans="2:6" s="4" customFormat="1" ht="11.25">
      <c r="B22" s="19" t="s">
        <v>6</v>
      </c>
      <c r="C22" s="19"/>
      <c r="D22" s="6"/>
      <c r="E22" s="6">
        <f>+SUM(D24:D32)</f>
        <v>3407</v>
      </c>
      <c r="F22" s="14"/>
    </row>
    <row r="23" spans="2:6" s="4" customFormat="1" ht="11.25">
      <c r="B23" s="31"/>
      <c r="C23" s="31"/>
      <c r="D23" s="6"/>
      <c r="E23" s="6"/>
      <c r="F23" s="14"/>
    </row>
    <row r="24" spans="2:6" s="4" customFormat="1" ht="11.25">
      <c r="B24" s="20"/>
      <c r="C24" s="21" t="s">
        <v>13</v>
      </c>
      <c r="D24" s="6">
        <v>316.83</v>
      </c>
      <c r="E24" s="6"/>
      <c r="F24" s="14"/>
    </row>
    <row r="25" spans="2:6" s="4" customFormat="1" ht="11.25">
      <c r="B25" s="20"/>
      <c r="C25" s="21" t="s">
        <v>14</v>
      </c>
      <c r="D25" s="6">
        <v>215.37</v>
      </c>
      <c r="E25" s="6"/>
      <c r="F25" s="14"/>
    </row>
    <row r="26" spans="2:6" s="4" customFormat="1" ht="11.25">
      <c r="B26" s="8"/>
      <c r="C26" s="8" t="s">
        <v>18</v>
      </c>
      <c r="D26" s="6">
        <v>423.91</v>
      </c>
      <c r="E26" s="22"/>
      <c r="F26" s="14"/>
    </row>
    <row r="27" spans="2:6" s="4" customFormat="1" ht="11.25">
      <c r="B27" s="8"/>
      <c r="C27" s="8" t="s">
        <v>20</v>
      </c>
      <c r="D27" s="6">
        <v>518.54999999999995</v>
      </c>
      <c r="E27" s="22"/>
      <c r="F27" s="14"/>
    </row>
    <row r="28" spans="2:6" s="4" customFormat="1" ht="11.25">
      <c r="B28" s="8"/>
      <c r="C28" s="8" t="s">
        <v>25</v>
      </c>
      <c r="D28" s="6">
        <v>607.41999999999996</v>
      </c>
      <c r="E28" s="22"/>
      <c r="F28" s="14"/>
    </row>
    <row r="29" spans="2:6" s="4" customFormat="1" ht="11.25">
      <c r="B29" s="8"/>
      <c r="C29" s="8" t="s">
        <v>28</v>
      </c>
      <c r="D29" s="6">
        <v>663.31</v>
      </c>
      <c r="E29" s="22"/>
      <c r="F29" s="14"/>
    </row>
    <row r="30" spans="2:6" s="4" customFormat="1" ht="11.25">
      <c r="B30" s="8"/>
      <c r="C30" s="8" t="s">
        <v>30</v>
      </c>
      <c r="D30" s="6">
        <v>633.29</v>
      </c>
      <c r="E30" s="22"/>
      <c r="F30" s="14"/>
    </row>
    <row r="31" spans="2:6" s="4" customFormat="1" ht="11.25">
      <c r="B31" s="8"/>
      <c r="C31" s="8" t="s">
        <v>34</v>
      </c>
      <c r="D31" s="6">
        <v>28.32</v>
      </c>
      <c r="E31" s="22"/>
      <c r="F31" s="14"/>
    </row>
    <row r="32" spans="2:6" s="4" customFormat="1" ht="11.25">
      <c r="B32" s="20"/>
      <c r="C32" s="8"/>
      <c r="D32" s="22"/>
      <c r="E32" s="23"/>
      <c r="F32" s="24"/>
    </row>
    <row r="33" spans="2:7" s="4" customFormat="1" ht="11.25">
      <c r="B33" s="20"/>
      <c r="C33" s="8"/>
      <c r="D33" s="22"/>
      <c r="E33" s="23"/>
      <c r="F33" s="24"/>
    </row>
    <row r="34" spans="2:7" s="4" customFormat="1" ht="11.25">
      <c r="B34" s="20"/>
      <c r="C34" s="8"/>
      <c r="D34" s="22"/>
      <c r="E34" s="23"/>
      <c r="F34" s="24"/>
    </row>
    <row r="35" spans="2:7" s="4" customFormat="1" ht="11.25">
      <c r="B35" s="20"/>
      <c r="C35" s="8"/>
      <c r="D35" s="22"/>
      <c r="E35" s="23"/>
      <c r="F35" s="24"/>
    </row>
    <row r="36" spans="2:7" s="4" customFormat="1" ht="11.25">
      <c r="B36" s="8"/>
      <c r="C36" s="25" t="s">
        <v>7</v>
      </c>
      <c r="D36" s="26"/>
      <c r="E36" s="27">
        <f>+E7+E9-E14+E18-E22</f>
        <v>140000</v>
      </c>
      <c r="F36" s="24"/>
      <c r="G36" s="30"/>
    </row>
    <row r="37" spans="2:7" s="4" customFormat="1" ht="11.25">
      <c r="B37" s="8"/>
      <c r="C37" s="25" t="s">
        <v>8</v>
      </c>
      <c r="D37" s="26"/>
      <c r="E37" s="28">
        <v>140000</v>
      </c>
      <c r="F37" s="24"/>
      <c r="G37" s="30"/>
    </row>
    <row r="38" spans="2:7" s="4" customFormat="1" ht="11.25">
      <c r="B38" s="8"/>
      <c r="C38" s="25" t="s">
        <v>9</v>
      </c>
      <c r="D38" s="26"/>
      <c r="E38" s="29">
        <f>+E36-E37</f>
        <v>0</v>
      </c>
      <c r="F38" s="24"/>
      <c r="G38" s="30"/>
    </row>
    <row r="39" spans="2:7">
      <c r="E39" s="3"/>
    </row>
  </sheetData>
  <mergeCells count="7">
    <mergeCell ref="B22:C22"/>
    <mergeCell ref="A2:F2"/>
    <mergeCell ref="A3:F3"/>
    <mergeCell ref="A4:F4"/>
    <mergeCell ref="B9:C9"/>
    <mergeCell ref="B14:C14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2017-04-17T16:16:24Z</dcterms:created>
  <dcterms:modified xsi:type="dcterms:W3CDTF">2017-04-17T18:16:21Z</dcterms:modified>
</cp:coreProperties>
</file>