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JUNIO" sheetId="1" r:id="rId1"/>
  </sheets>
  <calcPr calcId="125725"/>
</workbook>
</file>

<file path=xl/calcChain.xml><?xml version="1.0" encoding="utf-8"?>
<calcChain xmlns="http://schemas.openxmlformats.org/spreadsheetml/2006/main">
  <c r="E650" i="1"/>
  <c r="I649"/>
  <c r="E649"/>
  <c r="E648" s="1"/>
  <c r="A6"/>
  <c r="E4"/>
  <c r="F2"/>
  <c r="F1"/>
  <c r="I648" l="1"/>
  <c r="E647"/>
  <c r="E646" l="1"/>
  <c r="E645" s="1"/>
  <c r="E644" s="1"/>
  <c r="E643" s="1"/>
  <c r="I647"/>
  <c r="I643" l="1"/>
  <c r="E642"/>
  <c r="E641" l="1"/>
  <c r="I642"/>
  <c r="I641" l="1"/>
  <c r="E640"/>
  <c r="E639" l="1"/>
  <c r="I640"/>
  <c r="I639" l="1"/>
  <c r="E638"/>
  <c r="E637" l="1"/>
  <c r="I638"/>
  <c r="I637" l="1"/>
  <c r="E636"/>
  <c r="E635" l="1"/>
  <c r="I636"/>
  <c r="I635" l="1"/>
  <c r="E634"/>
  <c r="E633" l="1"/>
  <c r="I634"/>
  <c r="I633" l="1"/>
  <c r="E632"/>
  <c r="E631" l="1"/>
  <c r="I632"/>
  <c r="I631" l="1"/>
  <c r="E630"/>
  <c r="E629" l="1"/>
  <c r="I630"/>
  <c r="I629" l="1"/>
  <c r="E628"/>
  <c r="E627" l="1"/>
  <c r="I628"/>
  <c r="I627" l="1"/>
  <c r="E626"/>
  <c r="E625" l="1"/>
  <c r="I626"/>
  <c r="I625" l="1"/>
  <c r="E624"/>
  <c r="E623" l="1"/>
  <c r="I624"/>
  <c r="I623" l="1"/>
  <c r="E622"/>
  <c r="E621" l="1"/>
  <c r="I622"/>
  <c r="I621" l="1"/>
  <c r="E620"/>
  <c r="E619" l="1"/>
  <c r="I620"/>
  <c r="I619" l="1"/>
  <c r="E618"/>
  <c r="E617" l="1"/>
  <c r="I618"/>
  <c r="I617" l="1"/>
  <c r="E616"/>
  <c r="E615" l="1"/>
  <c r="I616"/>
  <c r="I615" l="1"/>
  <c r="E614"/>
  <c r="E613" l="1"/>
  <c r="I614"/>
  <c r="I613" l="1"/>
  <c r="E612"/>
  <c r="E611" l="1"/>
  <c r="I612"/>
  <c r="I611" l="1"/>
  <c r="E610"/>
  <c r="E609" l="1"/>
  <c r="I610"/>
  <c r="I609" l="1"/>
  <c r="E608"/>
  <c r="E607" l="1"/>
  <c r="I608"/>
  <c r="I607" l="1"/>
  <c r="E606"/>
  <c r="E605" l="1"/>
  <c r="I606"/>
  <c r="I605" l="1"/>
  <c r="E604"/>
  <c r="E603" l="1"/>
  <c r="I604"/>
  <c r="I603" l="1"/>
  <c r="E602"/>
  <c r="E601" l="1"/>
  <c r="I602"/>
  <c r="I601" l="1"/>
  <c r="E600"/>
  <c r="E599" l="1"/>
  <c r="I600"/>
  <c r="I599" l="1"/>
  <c r="E598"/>
  <c r="E597" l="1"/>
  <c r="I598"/>
  <c r="I597" l="1"/>
  <c r="E596"/>
  <c r="E595" l="1"/>
  <c r="I596"/>
  <c r="I595" l="1"/>
  <c r="E594"/>
  <c r="E593" l="1"/>
  <c r="I594"/>
  <c r="I593" l="1"/>
  <c r="E592"/>
  <c r="E591" l="1"/>
  <c r="I592"/>
  <c r="I591" l="1"/>
  <c r="E590"/>
  <c r="E589" l="1"/>
  <c r="I590"/>
  <c r="I589" l="1"/>
  <c r="E588"/>
  <c r="E587" l="1"/>
  <c r="I588"/>
  <c r="I587" l="1"/>
  <c r="E586"/>
  <c r="E585" l="1"/>
  <c r="I586"/>
  <c r="I585" l="1"/>
  <c r="E584"/>
  <c r="E583" l="1"/>
  <c r="I584"/>
  <c r="I583" l="1"/>
  <c r="E582"/>
  <c r="E581" l="1"/>
  <c r="I582"/>
  <c r="I581" l="1"/>
  <c r="E580"/>
  <c r="E579" l="1"/>
  <c r="I580"/>
  <c r="I579" l="1"/>
  <c r="E578"/>
  <c r="E577" l="1"/>
  <c r="I578"/>
  <c r="I577" l="1"/>
  <c r="E576"/>
  <c r="E575" l="1"/>
  <c r="I576"/>
  <c r="I575" l="1"/>
  <c r="E574"/>
  <c r="E573" l="1"/>
  <c r="I574"/>
  <c r="I573" l="1"/>
  <c r="E572"/>
  <c r="E571" l="1"/>
  <c r="I572"/>
  <c r="I571" l="1"/>
  <c r="E570"/>
  <c r="E569" l="1"/>
  <c r="I570"/>
  <c r="I569" l="1"/>
  <c r="E568"/>
  <c r="E567" l="1"/>
  <c r="I568"/>
  <c r="I567" l="1"/>
  <c r="E566"/>
  <c r="E565" l="1"/>
  <c r="I566"/>
  <c r="I565" l="1"/>
  <c r="E564"/>
  <c r="E563" l="1"/>
  <c r="I564"/>
  <c r="I563" l="1"/>
  <c r="E562"/>
  <c r="E561" l="1"/>
  <c r="I562"/>
  <c r="I561" l="1"/>
  <c r="E560"/>
  <c r="E559" l="1"/>
  <c r="I560"/>
  <c r="I559" l="1"/>
  <c r="E558"/>
  <c r="E557" l="1"/>
  <c r="I558"/>
  <c r="I557" l="1"/>
  <c r="E556"/>
  <c r="E555" l="1"/>
  <c r="I556"/>
  <c r="I555" l="1"/>
  <c r="E554"/>
  <c r="E553" l="1"/>
  <c r="I554"/>
  <c r="I553" l="1"/>
  <c r="E552"/>
  <c r="E551" l="1"/>
  <c r="I552"/>
  <c r="I551" l="1"/>
  <c r="E550"/>
  <c r="E549" l="1"/>
  <c r="I550"/>
  <c r="I549" l="1"/>
  <c r="E548"/>
  <c r="E547" l="1"/>
  <c r="I548"/>
  <c r="I547" l="1"/>
  <c r="E546"/>
  <c r="E545" l="1"/>
  <c r="I546"/>
  <c r="I545" l="1"/>
  <c r="E544"/>
  <c r="E543" l="1"/>
  <c r="I544"/>
  <c r="I543" l="1"/>
  <c r="E542"/>
  <c r="E541" l="1"/>
  <c r="I542"/>
  <c r="I541" l="1"/>
  <c r="E540"/>
  <c r="E539" l="1"/>
  <c r="I540"/>
  <c r="I539" l="1"/>
  <c r="E538"/>
  <c r="E537" l="1"/>
  <c r="I538"/>
  <c r="I537" l="1"/>
  <c r="E536"/>
  <c r="E535" l="1"/>
  <c r="I536"/>
  <c r="I535" l="1"/>
  <c r="E534"/>
  <c r="E533" l="1"/>
  <c r="I534"/>
  <c r="I533" l="1"/>
  <c r="E532"/>
  <c r="E531" l="1"/>
  <c r="I532"/>
  <c r="I531" l="1"/>
  <c r="E530"/>
  <c r="E529" l="1"/>
  <c r="I530"/>
  <c r="I529" l="1"/>
  <c r="E528"/>
  <c r="E527" l="1"/>
  <c r="I528"/>
  <c r="I527" l="1"/>
  <c r="E526"/>
  <c r="E525" l="1"/>
  <c r="I526"/>
  <c r="I525" l="1"/>
  <c r="E524"/>
  <c r="E523" l="1"/>
  <c r="I524"/>
  <c r="I523" l="1"/>
  <c r="E522"/>
  <c r="E521" l="1"/>
  <c r="I522"/>
  <c r="I521" l="1"/>
  <c r="E520"/>
  <c r="E519" l="1"/>
  <c r="I520"/>
  <c r="I519" l="1"/>
  <c r="E518"/>
  <c r="E517" l="1"/>
  <c r="I518"/>
  <c r="I517" l="1"/>
  <c r="E516"/>
  <c r="E515" l="1"/>
  <c r="I516"/>
  <c r="I515" l="1"/>
  <c r="E514"/>
  <c r="E513" l="1"/>
  <c r="I514"/>
  <c r="I513" l="1"/>
  <c r="E512"/>
  <c r="E511" l="1"/>
  <c r="I512"/>
  <c r="I511" l="1"/>
  <c r="E510"/>
  <c r="E509" l="1"/>
  <c r="I510"/>
  <c r="I509" l="1"/>
  <c r="E508"/>
  <c r="E507" l="1"/>
  <c r="I508"/>
  <c r="I507" l="1"/>
  <c r="E506"/>
  <c r="E505" l="1"/>
  <c r="I506"/>
  <c r="I505" l="1"/>
  <c r="E504"/>
  <c r="E503" l="1"/>
  <c r="I504"/>
  <c r="I503" l="1"/>
  <c r="E502"/>
  <c r="E501" l="1"/>
  <c r="I502"/>
  <c r="I501" l="1"/>
  <c r="E500"/>
  <c r="E499" l="1"/>
  <c r="I500"/>
  <c r="I499" l="1"/>
  <c r="E498"/>
  <c r="E497" l="1"/>
  <c r="I498"/>
  <c r="I497" l="1"/>
  <c r="E496"/>
  <c r="E495" l="1"/>
  <c r="I496"/>
  <c r="I495" l="1"/>
  <c r="E494"/>
  <c r="E493" l="1"/>
  <c r="I494"/>
  <c r="I493" l="1"/>
  <c r="E492"/>
  <c r="E491" l="1"/>
  <c r="I492"/>
  <c r="I491" l="1"/>
  <c r="E490"/>
  <c r="E489" l="1"/>
  <c r="I490"/>
  <c r="I489" l="1"/>
  <c r="E488"/>
  <c r="E487" l="1"/>
  <c r="I488"/>
  <c r="I487" l="1"/>
  <c r="E486"/>
  <c r="E485" l="1"/>
  <c r="I486"/>
  <c r="I485" l="1"/>
  <c r="E484"/>
  <c r="E483" l="1"/>
  <c r="I484"/>
  <c r="I483" l="1"/>
  <c r="E482"/>
  <c r="E481" l="1"/>
  <c r="I482"/>
  <c r="I481" l="1"/>
  <c r="E480"/>
  <c r="E479" l="1"/>
  <c r="I480"/>
  <c r="I479" l="1"/>
  <c r="E478"/>
  <c r="E477" l="1"/>
  <c r="I478"/>
  <c r="I477" l="1"/>
  <c r="E476"/>
  <c r="E475" l="1"/>
  <c r="I476"/>
  <c r="I475" l="1"/>
  <c r="E474"/>
  <c r="E473" l="1"/>
  <c r="I474"/>
  <c r="I473" l="1"/>
  <c r="E472"/>
  <c r="E471" l="1"/>
  <c r="I472"/>
  <c r="I471" l="1"/>
  <c r="E470"/>
  <c r="E469" l="1"/>
  <c r="I470"/>
  <c r="I469" l="1"/>
  <c r="E468"/>
  <c r="E467" l="1"/>
  <c r="I468"/>
  <c r="I467" l="1"/>
  <c r="E466"/>
  <c r="E465" l="1"/>
  <c r="I466"/>
  <c r="I465" l="1"/>
  <c r="E464"/>
  <c r="E463" l="1"/>
  <c r="I464"/>
  <c r="I463" l="1"/>
  <c r="E462"/>
  <c r="E461" l="1"/>
  <c r="I462"/>
  <c r="I461" l="1"/>
  <c r="E460"/>
  <c r="E459" l="1"/>
  <c r="I460"/>
  <c r="I459" l="1"/>
  <c r="E458"/>
  <c r="E457" l="1"/>
  <c r="I458"/>
  <c r="I457" l="1"/>
  <c r="E456"/>
  <c r="E455" l="1"/>
  <c r="I456"/>
  <c r="I455" l="1"/>
  <c r="E454"/>
  <c r="E453" l="1"/>
  <c r="I454"/>
  <c r="I453" l="1"/>
  <c r="E452"/>
  <c r="E451" l="1"/>
  <c r="I452"/>
  <c r="I451" l="1"/>
  <c r="E450"/>
  <c r="E449" l="1"/>
  <c r="I450"/>
  <c r="I449" l="1"/>
  <c r="E448"/>
  <c r="E447" l="1"/>
  <c r="I448"/>
  <c r="I447" l="1"/>
  <c r="E446"/>
  <c r="E445" l="1"/>
  <c r="I446"/>
  <c r="I445" l="1"/>
  <c r="E444"/>
  <c r="E443" l="1"/>
  <c r="I444"/>
  <c r="I443" l="1"/>
  <c r="E442"/>
  <c r="E441" l="1"/>
  <c r="I442"/>
  <c r="I441" l="1"/>
  <c r="E440"/>
  <c r="E439" l="1"/>
  <c r="I440"/>
  <c r="I439" l="1"/>
  <c r="E438"/>
  <c r="E437" l="1"/>
  <c r="I438"/>
  <c r="I437" l="1"/>
  <c r="E436"/>
  <c r="E435" l="1"/>
  <c r="I436"/>
  <c r="I435" l="1"/>
  <c r="E434"/>
  <c r="E433" l="1"/>
  <c r="I434"/>
  <c r="I433" l="1"/>
  <c r="E432"/>
  <c r="E431" l="1"/>
  <c r="I432"/>
  <c r="I431" l="1"/>
  <c r="E430"/>
  <c r="E429" l="1"/>
  <c r="I430"/>
  <c r="I429" l="1"/>
  <c r="E428"/>
  <c r="E427" l="1"/>
  <c r="I428"/>
  <c r="I427" l="1"/>
  <c r="E426"/>
  <c r="E425" l="1"/>
  <c r="I426"/>
  <c r="I425" l="1"/>
  <c r="E424"/>
  <c r="E423" l="1"/>
  <c r="I424"/>
  <c r="I423" l="1"/>
  <c r="E422"/>
  <c r="E421" l="1"/>
  <c r="I422"/>
  <c r="I421" l="1"/>
  <c r="E420"/>
  <c r="E419" l="1"/>
  <c r="I420"/>
  <c r="I419" l="1"/>
  <c r="E418"/>
  <c r="E417" l="1"/>
  <c r="I418"/>
  <c r="I417" l="1"/>
  <c r="E416"/>
  <c r="E415" l="1"/>
  <c r="I416"/>
  <c r="I415" l="1"/>
  <c r="E414"/>
  <c r="E413" l="1"/>
  <c r="I414"/>
  <c r="I413" l="1"/>
  <c r="E412"/>
  <c r="E411" l="1"/>
  <c r="I412"/>
  <c r="I411" l="1"/>
  <c r="E410"/>
  <c r="E409" l="1"/>
  <c r="I410"/>
  <c r="I409" l="1"/>
  <c r="E408"/>
  <c r="E407" l="1"/>
  <c r="I408"/>
  <c r="I407" l="1"/>
  <c r="E406"/>
  <c r="E405" l="1"/>
  <c r="I406"/>
  <c r="I405" l="1"/>
  <c r="E404"/>
  <c r="E403" l="1"/>
  <c r="I404"/>
  <c r="I403" l="1"/>
  <c r="E402"/>
  <c r="E401" l="1"/>
  <c r="I402"/>
  <c r="I401" l="1"/>
  <c r="E400"/>
  <c r="E399" l="1"/>
  <c r="I400"/>
  <c r="I399" l="1"/>
  <c r="E398"/>
  <c r="E397" l="1"/>
  <c r="I398"/>
  <c r="I397" l="1"/>
  <c r="E396"/>
  <c r="E395" l="1"/>
  <c r="I396"/>
  <c r="I395" l="1"/>
  <c r="E394"/>
  <c r="E393" l="1"/>
  <c r="I394"/>
  <c r="I393" l="1"/>
  <c r="E392"/>
  <c r="E391" l="1"/>
  <c r="I392"/>
  <c r="I391" l="1"/>
  <c r="E390"/>
  <c r="E389" l="1"/>
  <c r="I390"/>
  <c r="I389" l="1"/>
  <c r="E388"/>
  <c r="E387" l="1"/>
  <c r="I388"/>
  <c r="I387" l="1"/>
  <c r="E386"/>
  <c r="E385" l="1"/>
  <c r="I386"/>
  <c r="I385" l="1"/>
  <c r="E384"/>
  <c r="E383" l="1"/>
  <c r="I384"/>
  <c r="I383" l="1"/>
  <c r="E382"/>
  <c r="E381" l="1"/>
  <c r="I382"/>
  <c r="I381" l="1"/>
  <c r="E380"/>
  <c r="E379" l="1"/>
  <c r="I380"/>
  <c r="I379" l="1"/>
  <c r="E378"/>
  <c r="E377" l="1"/>
  <c r="I378"/>
  <c r="I377" l="1"/>
  <c r="E376"/>
  <c r="E375" l="1"/>
  <c r="I376"/>
  <c r="I375" l="1"/>
  <c r="E374"/>
  <c r="E373" l="1"/>
  <c r="I374"/>
  <c r="I373" l="1"/>
  <c r="E372"/>
  <c r="E371" l="1"/>
  <c r="I372"/>
  <c r="I371" l="1"/>
  <c r="E370"/>
  <c r="E369" l="1"/>
  <c r="I370"/>
  <c r="I369" l="1"/>
  <c r="E368"/>
  <c r="E367" l="1"/>
  <c r="I368"/>
  <c r="I367" l="1"/>
  <c r="E366"/>
  <c r="E365" l="1"/>
  <c r="I366"/>
  <c r="I365" l="1"/>
  <c r="E364"/>
  <c r="E363" l="1"/>
  <c r="I364"/>
  <c r="I363" l="1"/>
  <c r="E362"/>
  <c r="E361" l="1"/>
  <c r="I362"/>
  <c r="I361" l="1"/>
  <c r="E360"/>
  <c r="E359" l="1"/>
  <c r="I360"/>
  <c r="I359" l="1"/>
  <c r="E358"/>
  <c r="E357" l="1"/>
  <c r="I358"/>
  <c r="I357" l="1"/>
  <c r="E356"/>
  <c r="E355" l="1"/>
  <c r="I356"/>
  <c r="I355" l="1"/>
  <c r="E354"/>
  <c r="E353" l="1"/>
  <c r="I354"/>
  <c r="I353" l="1"/>
  <c r="E352"/>
  <c r="E351" l="1"/>
  <c r="I352"/>
  <c r="I351" l="1"/>
  <c r="E350"/>
  <c r="E349" l="1"/>
  <c r="I350"/>
  <c r="I349" l="1"/>
  <c r="E348"/>
  <c r="E347" l="1"/>
  <c r="I348"/>
  <c r="I347" l="1"/>
  <c r="E346"/>
  <c r="E345" l="1"/>
  <c r="I346"/>
  <c r="I345" l="1"/>
  <c r="E344"/>
  <c r="E343" l="1"/>
  <c r="I344"/>
  <c r="I343" l="1"/>
  <c r="E342"/>
  <c r="E341" l="1"/>
  <c r="I342"/>
  <c r="I341" l="1"/>
  <c r="E340"/>
  <c r="E339" l="1"/>
  <c r="I340"/>
  <c r="I339" l="1"/>
  <c r="E338"/>
  <c r="E337" l="1"/>
  <c r="I338"/>
  <c r="I337" l="1"/>
  <c r="E336"/>
  <c r="E335" l="1"/>
  <c r="I336"/>
  <c r="I335" l="1"/>
  <c r="E334"/>
  <c r="E333" l="1"/>
  <c r="I334"/>
  <c r="I333" l="1"/>
  <c r="E332"/>
  <c r="E331" l="1"/>
  <c r="I332"/>
  <c r="I331" l="1"/>
  <c r="E330"/>
  <c r="E329" l="1"/>
  <c r="I330"/>
  <c r="I329" l="1"/>
  <c r="E328"/>
  <c r="E327" l="1"/>
  <c r="I328"/>
  <c r="I327" l="1"/>
  <c r="E326"/>
  <c r="E325" l="1"/>
  <c r="I326"/>
  <c r="I325" l="1"/>
  <c r="E324"/>
  <c r="E323" l="1"/>
  <c r="I324"/>
  <c r="I323" l="1"/>
  <c r="E322"/>
  <c r="E321" l="1"/>
  <c r="I322"/>
  <c r="I321" l="1"/>
  <c r="E320"/>
  <c r="E319" l="1"/>
  <c r="I320"/>
  <c r="I319" l="1"/>
  <c r="E318"/>
  <c r="E317" l="1"/>
  <c r="I318"/>
  <c r="I317" l="1"/>
  <c r="E316"/>
  <c r="E315" l="1"/>
  <c r="I316"/>
  <c r="I315" l="1"/>
  <c r="E314"/>
  <c r="E313" l="1"/>
  <c r="I314"/>
  <c r="I313" l="1"/>
  <c r="E312"/>
  <c r="E311" l="1"/>
  <c r="I312"/>
  <c r="I311" l="1"/>
  <c r="E310"/>
  <c r="E309" l="1"/>
  <c r="I310"/>
  <c r="I309" l="1"/>
  <c r="E308"/>
  <c r="E307" l="1"/>
  <c r="I308"/>
  <c r="I307" l="1"/>
  <c r="E306"/>
  <c r="E305" l="1"/>
  <c r="I306"/>
  <c r="I305" l="1"/>
  <c r="E304"/>
  <c r="E303" l="1"/>
  <c r="I304"/>
  <c r="I303" l="1"/>
  <c r="E302"/>
  <c r="E301" l="1"/>
  <c r="I302"/>
  <c r="I301" l="1"/>
  <c r="E300"/>
  <c r="E299" l="1"/>
  <c r="I300"/>
  <c r="I299" l="1"/>
  <c r="E298"/>
  <c r="E297" l="1"/>
  <c r="I298"/>
  <c r="I297" l="1"/>
  <c r="E296"/>
  <c r="E295" l="1"/>
  <c r="I296"/>
  <c r="I295" l="1"/>
  <c r="E294"/>
  <c r="E293" l="1"/>
  <c r="I294"/>
  <c r="I293" l="1"/>
  <c r="E292"/>
  <c r="E291" l="1"/>
  <c r="I292"/>
  <c r="I291" l="1"/>
  <c r="E290"/>
  <c r="E289" l="1"/>
  <c r="I290"/>
  <c r="I289" l="1"/>
  <c r="E288"/>
  <c r="E287" l="1"/>
  <c r="I288"/>
  <c r="I287" l="1"/>
  <c r="E286"/>
  <c r="E285" l="1"/>
  <c r="I286"/>
  <c r="I285" l="1"/>
  <c r="E284"/>
  <c r="E283" l="1"/>
  <c r="I284"/>
  <c r="I283" l="1"/>
  <c r="E282"/>
  <c r="E281" l="1"/>
  <c r="I282"/>
  <c r="I281" l="1"/>
  <c r="E280"/>
  <c r="E279" l="1"/>
  <c r="I280"/>
  <c r="I279" l="1"/>
  <c r="E278"/>
  <c r="E277" l="1"/>
  <c r="I278"/>
  <c r="I277" l="1"/>
  <c r="E276"/>
  <c r="E275" l="1"/>
  <c r="I276"/>
  <c r="I275" l="1"/>
  <c r="E274"/>
  <c r="E273" l="1"/>
  <c r="I274"/>
  <c r="I273" l="1"/>
  <c r="E272"/>
  <c r="E271" l="1"/>
  <c r="I272"/>
  <c r="I271" l="1"/>
  <c r="E270"/>
  <c r="E269" l="1"/>
  <c r="I270"/>
  <c r="I269" l="1"/>
  <c r="E268"/>
  <c r="E267" l="1"/>
  <c r="I268"/>
  <c r="I267" l="1"/>
  <c r="E266"/>
  <c r="E265" l="1"/>
  <c r="I266"/>
  <c r="I265" l="1"/>
  <c r="E264"/>
  <c r="E263" l="1"/>
  <c r="I264"/>
  <c r="I263" l="1"/>
  <c r="E262"/>
  <c r="E261" l="1"/>
  <c r="I262"/>
  <c r="I261" l="1"/>
  <c r="E260"/>
  <c r="E259" l="1"/>
  <c r="I260"/>
  <c r="I259" l="1"/>
  <c r="E258"/>
  <c r="E257" l="1"/>
  <c r="I258"/>
  <c r="I257" l="1"/>
  <c r="E256"/>
  <c r="E255" l="1"/>
  <c r="I256"/>
  <c r="I255" l="1"/>
  <c r="E254"/>
  <c r="E253" l="1"/>
  <c r="I254"/>
  <c r="I253" l="1"/>
  <c r="E252"/>
  <c r="E251" l="1"/>
  <c r="I252"/>
  <c r="I251" l="1"/>
  <c r="E250"/>
  <c r="E249" l="1"/>
  <c r="I250"/>
  <c r="I249" l="1"/>
  <c r="E248"/>
  <c r="E247" l="1"/>
  <c r="I248"/>
  <c r="I247" l="1"/>
  <c r="E246"/>
  <c r="E245" l="1"/>
  <c r="I246"/>
  <c r="I245" l="1"/>
  <c r="E244"/>
  <c r="E243" l="1"/>
  <c r="I244"/>
  <c r="I243" l="1"/>
  <c r="E242"/>
  <c r="E241" l="1"/>
  <c r="I242"/>
  <c r="I241" l="1"/>
  <c r="E240"/>
  <c r="E239" l="1"/>
  <c r="I240"/>
  <c r="I239" l="1"/>
  <c r="E238"/>
  <c r="E237" l="1"/>
  <c r="I238"/>
  <c r="I237" l="1"/>
  <c r="E236"/>
  <c r="E235" l="1"/>
  <c r="I236"/>
  <c r="I235" l="1"/>
  <c r="E234"/>
  <c r="E233" l="1"/>
  <c r="I234"/>
  <c r="I233" l="1"/>
  <c r="E232"/>
  <c r="E231" l="1"/>
  <c r="I232"/>
  <c r="I231" l="1"/>
  <c r="E230"/>
  <c r="E229" l="1"/>
  <c r="I230"/>
  <c r="I229" l="1"/>
  <c r="E228"/>
  <c r="E227" l="1"/>
  <c r="I228"/>
  <c r="I227" l="1"/>
  <c r="E226"/>
  <c r="E225" l="1"/>
  <c r="I226"/>
  <c r="I225" l="1"/>
  <c r="E224"/>
  <c r="E223" l="1"/>
  <c r="I224"/>
  <c r="I223" l="1"/>
  <c r="E222"/>
  <c r="E221" l="1"/>
  <c r="I222"/>
  <c r="I221" l="1"/>
  <c r="E220"/>
  <c r="E219" l="1"/>
  <c r="I220"/>
  <c r="I219" l="1"/>
  <c r="E218"/>
  <c r="E217" l="1"/>
  <c r="I218"/>
  <c r="I217" l="1"/>
  <c r="E216"/>
  <c r="E215" l="1"/>
  <c r="I216"/>
  <c r="I215" l="1"/>
  <c r="E214"/>
  <c r="E213" l="1"/>
  <c r="I214"/>
  <c r="I213" l="1"/>
  <c r="E212"/>
  <c r="E211" l="1"/>
  <c r="I212"/>
  <c r="I211" l="1"/>
  <c r="E210"/>
  <c r="E209" l="1"/>
  <c r="E208" s="1"/>
  <c r="I210"/>
  <c r="I208" l="1"/>
  <c r="E207"/>
  <c r="E206" l="1"/>
  <c r="I207"/>
  <c r="I206" l="1"/>
  <c r="E205"/>
  <c r="E204" l="1"/>
  <c r="I205"/>
  <c r="I204" l="1"/>
  <c r="E203"/>
  <c r="E202" l="1"/>
  <c r="I203"/>
  <c r="I202" l="1"/>
  <c r="E201"/>
  <c r="E200" l="1"/>
  <c r="I201"/>
  <c r="I200" l="1"/>
  <c r="E199"/>
  <c r="E198" l="1"/>
  <c r="I199"/>
  <c r="I198" l="1"/>
  <c r="E197"/>
  <c r="E196" l="1"/>
  <c r="I197"/>
  <c r="I196" l="1"/>
  <c r="E195"/>
  <c r="E194" l="1"/>
  <c r="I195"/>
  <c r="I194" l="1"/>
  <c r="E193"/>
  <c r="E192" l="1"/>
  <c r="I193"/>
  <c r="I192" l="1"/>
  <c r="E191"/>
  <c r="E190" l="1"/>
  <c r="I191"/>
  <c r="I190" l="1"/>
  <c r="E189"/>
  <c r="E188" l="1"/>
  <c r="I189"/>
  <c r="I188" l="1"/>
  <c r="E187"/>
  <c r="E186" l="1"/>
  <c r="I187"/>
  <c r="I186" l="1"/>
  <c r="E185"/>
  <c r="E184" l="1"/>
  <c r="I185"/>
  <c r="I184" l="1"/>
  <c r="E183"/>
  <c r="E182" l="1"/>
  <c r="I183"/>
  <c r="I182" l="1"/>
  <c r="E181"/>
  <c r="E180" l="1"/>
  <c r="I181"/>
  <c r="I180" l="1"/>
  <c r="E179"/>
  <c r="E178" l="1"/>
  <c r="I179"/>
  <c r="I178" l="1"/>
  <c r="E177"/>
  <c r="E176" l="1"/>
  <c r="I177"/>
  <c r="I176" l="1"/>
  <c r="E175"/>
  <c r="E174" l="1"/>
  <c r="I175"/>
  <c r="I174" l="1"/>
  <c r="E173"/>
  <c r="E172" l="1"/>
  <c r="I173"/>
  <c r="I172" l="1"/>
  <c r="E171"/>
  <c r="E170" l="1"/>
  <c r="I171"/>
  <c r="I170" l="1"/>
  <c r="E169"/>
  <c r="E168" l="1"/>
  <c r="I169"/>
  <c r="I168" l="1"/>
  <c r="E167"/>
  <c r="E166" l="1"/>
  <c r="I167"/>
  <c r="I166" l="1"/>
  <c r="E165"/>
  <c r="E164" l="1"/>
  <c r="I165"/>
  <c r="I164" l="1"/>
  <c r="E163"/>
  <c r="E162" l="1"/>
  <c r="I163"/>
  <c r="I162" l="1"/>
  <c r="E161"/>
  <c r="E160" l="1"/>
  <c r="I161"/>
  <c r="I160" l="1"/>
  <c r="E159"/>
  <c r="E158" l="1"/>
  <c r="I159"/>
  <c r="I158" l="1"/>
  <c r="E157"/>
  <c r="E156" l="1"/>
  <c r="I157"/>
  <c r="I156" l="1"/>
  <c r="E155"/>
  <c r="E154" l="1"/>
  <c r="I155"/>
  <c r="I154" l="1"/>
  <c r="E153"/>
  <c r="E152" l="1"/>
  <c r="I153"/>
  <c r="I152" l="1"/>
  <c r="E151"/>
  <c r="E150" l="1"/>
  <c r="I151"/>
  <c r="I150" l="1"/>
  <c r="E149"/>
  <c r="E148" l="1"/>
  <c r="I149"/>
  <c r="I148" l="1"/>
  <c r="E147"/>
  <c r="E146" l="1"/>
  <c r="I147"/>
  <c r="I146" l="1"/>
  <c r="E145"/>
  <c r="E144" l="1"/>
  <c r="I145"/>
  <c r="I144" l="1"/>
  <c r="E143"/>
  <c r="E142" l="1"/>
  <c r="I143"/>
  <c r="I142" l="1"/>
  <c r="E141"/>
  <c r="E140" l="1"/>
  <c r="I141"/>
  <c r="I140" l="1"/>
  <c r="E139"/>
  <c r="E138" l="1"/>
  <c r="I139"/>
  <c r="I138" l="1"/>
  <c r="E137"/>
  <c r="E136" l="1"/>
  <c r="I137"/>
  <c r="I136" l="1"/>
  <c r="E135"/>
  <c r="E134" l="1"/>
  <c r="I135"/>
  <c r="I134" l="1"/>
  <c r="E133"/>
  <c r="E132" l="1"/>
  <c r="I133"/>
  <c r="I132" l="1"/>
  <c r="E131"/>
  <c r="E130" l="1"/>
  <c r="I131"/>
  <c r="I130" l="1"/>
  <c r="E129"/>
  <c r="E128" l="1"/>
  <c r="I129"/>
  <c r="I128" l="1"/>
  <c r="E127"/>
  <c r="E126" l="1"/>
  <c r="I127"/>
  <c r="I126" l="1"/>
  <c r="E125"/>
  <c r="E124" l="1"/>
  <c r="I125"/>
  <c r="I124" l="1"/>
  <c r="E123"/>
  <c r="E122" l="1"/>
  <c r="I123"/>
  <c r="I122" l="1"/>
  <c r="E121"/>
  <c r="E120" l="1"/>
  <c r="I121"/>
  <c r="I120" l="1"/>
  <c r="E119"/>
  <c r="E118" l="1"/>
  <c r="I119"/>
  <c r="I118" l="1"/>
  <c r="E117"/>
  <c r="E116" l="1"/>
  <c r="I117"/>
  <c r="I116" l="1"/>
  <c r="E115"/>
  <c r="E114" l="1"/>
  <c r="I115"/>
  <c r="I114" l="1"/>
  <c r="E113"/>
  <c r="E112" l="1"/>
  <c r="I113"/>
  <c r="I112" l="1"/>
  <c r="E111"/>
  <c r="E110" l="1"/>
  <c r="I111"/>
  <c r="I110" l="1"/>
  <c r="E109"/>
  <c r="E108" l="1"/>
  <c r="I109"/>
  <c r="I108" l="1"/>
  <c r="E107"/>
  <c r="E106" l="1"/>
  <c r="I107"/>
  <c r="I106" l="1"/>
  <c r="E105"/>
  <c r="E104" l="1"/>
  <c r="I105"/>
  <c r="I104" l="1"/>
  <c r="E103"/>
  <c r="E102" l="1"/>
  <c r="I103"/>
  <c r="I102" l="1"/>
  <c r="E101"/>
  <c r="E100" l="1"/>
  <c r="I101"/>
  <c r="I100" l="1"/>
  <c r="E99"/>
  <c r="E98" l="1"/>
  <c r="I99"/>
  <c r="I98" l="1"/>
  <c r="E97"/>
  <c r="E96" l="1"/>
  <c r="I97"/>
  <c r="I96" l="1"/>
  <c r="E95"/>
  <c r="E94" l="1"/>
  <c r="I95"/>
  <c r="I94" l="1"/>
  <c r="E93"/>
  <c r="E92" l="1"/>
  <c r="I93"/>
  <c r="I92" l="1"/>
  <c r="E91"/>
  <c r="E90" l="1"/>
  <c r="I91"/>
  <c r="I90" l="1"/>
  <c r="E89"/>
  <c r="E88" l="1"/>
  <c r="I89"/>
  <c r="I88" l="1"/>
  <c r="E87"/>
  <c r="E86" l="1"/>
  <c r="I87"/>
  <c r="I86" l="1"/>
  <c r="E85"/>
  <c r="E84" l="1"/>
  <c r="I85"/>
  <c r="I84" l="1"/>
  <c r="E83"/>
  <c r="E82" l="1"/>
  <c r="I83"/>
  <c r="I82" l="1"/>
  <c r="E81"/>
  <c r="E80" l="1"/>
  <c r="I81"/>
  <c r="I80" l="1"/>
  <c r="E79"/>
  <c r="E78" l="1"/>
  <c r="I79"/>
  <c r="I78" l="1"/>
  <c r="E77"/>
  <c r="E76" l="1"/>
  <c r="I77"/>
  <c r="I76" l="1"/>
  <c r="E75"/>
  <c r="E74" l="1"/>
  <c r="I75"/>
  <c r="I74" l="1"/>
  <c r="E73"/>
  <c r="E72" l="1"/>
  <c r="I73"/>
  <c r="I72" l="1"/>
  <c r="E71"/>
  <c r="E70" l="1"/>
  <c r="I71"/>
  <c r="I70" l="1"/>
  <c r="E69"/>
  <c r="E68" l="1"/>
  <c r="I69"/>
  <c r="I68" l="1"/>
  <c r="E67"/>
  <c r="E66" l="1"/>
  <c r="I67"/>
  <c r="I66" l="1"/>
  <c r="E65"/>
  <c r="E64" l="1"/>
  <c r="I65"/>
  <c r="I64" l="1"/>
  <c r="E63"/>
  <c r="E62" l="1"/>
  <c r="I63"/>
  <c r="I62" l="1"/>
  <c r="E61"/>
  <c r="E60" l="1"/>
  <c r="I61"/>
  <c r="I60" l="1"/>
  <c r="E59"/>
  <c r="E58" l="1"/>
  <c r="I59"/>
  <c r="I58" l="1"/>
  <c r="E57"/>
  <c r="E56" l="1"/>
  <c r="I57"/>
  <c r="I56" l="1"/>
  <c r="E55"/>
  <c r="E54" l="1"/>
  <c r="I55"/>
  <c r="I54" l="1"/>
  <c r="E53"/>
  <c r="E52" l="1"/>
  <c r="I53"/>
  <c r="I52" l="1"/>
  <c r="E51"/>
  <c r="E50" l="1"/>
  <c r="I51"/>
  <c r="I50" l="1"/>
  <c r="E49"/>
  <c r="E48" l="1"/>
  <c r="I49"/>
  <c r="I48" l="1"/>
  <c r="E47"/>
  <c r="E46" l="1"/>
  <c r="I47"/>
  <c r="I46" l="1"/>
  <c r="E45"/>
  <c r="E44" l="1"/>
  <c r="I45"/>
  <c r="I44" l="1"/>
  <c r="E43"/>
  <c r="E42" l="1"/>
  <c r="I43"/>
  <c r="I42" l="1"/>
  <c r="E41"/>
  <c r="E40" l="1"/>
  <c r="I41"/>
  <c r="I40" l="1"/>
  <c r="E39"/>
  <c r="E38" l="1"/>
  <c r="I39"/>
  <c r="I38" l="1"/>
  <c r="E37"/>
  <c r="E36" l="1"/>
  <c r="I37"/>
  <c r="I36" l="1"/>
  <c r="E35"/>
  <c r="E34" l="1"/>
  <c r="I35"/>
  <c r="I34" l="1"/>
  <c r="E33"/>
  <c r="E32" l="1"/>
  <c r="I33"/>
  <c r="I32" l="1"/>
  <c r="E31"/>
  <c r="E30" l="1"/>
  <c r="I31"/>
  <c r="I30" l="1"/>
  <c r="E29"/>
  <c r="E28" l="1"/>
  <c r="I29"/>
  <c r="I28" l="1"/>
  <c r="E27"/>
  <c r="E26" l="1"/>
  <c r="I27"/>
  <c r="I26" l="1"/>
  <c r="E25"/>
  <c r="E24" l="1"/>
  <c r="I25"/>
  <c r="I24" l="1"/>
  <c r="E23"/>
  <c r="E22" l="1"/>
  <c r="I23"/>
  <c r="I22" l="1"/>
  <c r="E21"/>
  <c r="E20" l="1"/>
  <c r="I21"/>
  <c r="I20" l="1"/>
  <c r="E19"/>
  <c r="E18" l="1"/>
  <c r="I19"/>
  <c r="I18" l="1"/>
  <c r="E17"/>
  <c r="E16" l="1"/>
  <c r="I17"/>
  <c r="I16" l="1"/>
  <c r="E15"/>
  <c r="E14" l="1"/>
  <c r="I15"/>
  <c r="I14" l="1"/>
  <c r="E13"/>
  <c r="E12" l="1"/>
  <c r="I12" s="1"/>
  <c r="I13"/>
</calcChain>
</file>

<file path=xl/sharedStrings.xml><?xml version="1.0" encoding="utf-8"?>
<sst xmlns="http://schemas.openxmlformats.org/spreadsheetml/2006/main" count="872" uniqueCount="496">
  <si>
    <t>SBC</t>
  </si>
  <si>
    <t>en sistema</t>
  </si>
  <si>
    <t>NO A SALIDO</t>
  </si>
  <si>
    <t>ALECSA CELAYA, S DE RL DE CV</t>
  </si>
  <si>
    <t>0150149039</t>
  </si>
  <si>
    <t>Número de cuenta</t>
  </si>
  <si>
    <t>Saldo disponible</t>
  </si>
  <si>
    <t>DÍA</t>
  </si>
  <si>
    <t>Concepto / Referencia</t>
  </si>
  <si>
    <t>RETIROS</t>
  </si>
  <si>
    <t>DEPOSITOS</t>
  </si>
  <si>
    <t>SALDO</t>
  </si>
  <si>
    <t>OBS</t>
  </si>
  <si>
    <t>PLAN PISO COBRO INTERES/9897210175 UNIDAD NO JTDKT9D39ED598260</t>
  </si>
  <si>
    <t>PLAN PISO COBRO INTERES/9872357402 UNIDAD NO 5TDYK3DC4ES463413</t>
  </si>
  <si>
    <t>PLAN PISO COBRO INTERES/9831602391 UNIDAD NO 5TDYK3DC5ES480608</t>
  </si>
  <si>
    <t>CHEQUE PAGADO NO./0016213 159302255</t>
  </si>
  <si>
    <t>TRASPASO ENTRE CUENTAS DE LA CUENTA 2762206048</t>
  </si>
  <si>
    <t>DEPOSITO DE TERCERO/REFBNTC00002186 CC870531 FBMRCASH</t>
  </si>
  <si>
    <t>0050-TCU15</t>
  </si>
  <si>
    <t>DEPOSITO DE TERCERO/REFBNTC00002186 F0268108 FBMRCASH</t>
  </si>
  <si>
    <t>0721-TCN15</t>
  </si>
  <si>
    <t>DEPOSITO DE TERCERO/REFBNTC00002186 FK017349 FBMRCASH</t>
  </si>
  <si>
    <t>0680-TCN15</t>
  </si>
  <si>
    <t>DEPOSITO DE TERCERO/REFBNTC00317527 QUALITAS 8216924BMRCASH</t>
  </si>
  <si>
    <t>DEPOSITO DE TERCERO/REFBNTC00190640 3015014545 BMRCASH</t>
  </si>
  <si>
    <t>TRASPASO ENTRE CUENTAS DE LA CUENTA 1224035283</t>
  </si>
  <si>
    <t>DEPOSITO EN EFECTIVO</t>
  </si>
  <si>
    <t>CHEQUE PAGADO NO./0016188 444218655</t>
  </si>
  <si>
    <t>CHEQUE PAGADO NO./0016187 444218655</t>
  </si>
  <si>
    <t>COMPRA FONDOS INVERSION/BMERGOB E 00 OPERADO EN CANAL: BNET</t>
  </si>
  <si>
    <t>IVA COM. VENTAS DEBITO/175829536 TERMINALES PUNTO DE VENTA</t>
  </si>
  <si>
    <t>E 201</t>
  </si>
  <si>
    <t>COMISION VENTAS DEBITO/175829536 TERMINALES PUNTO DE VENTA</t>
  </si>
  <si>
    <t>VENTAS DEBITO/145829536 TERMINALES PUNTO DE VENTA</t>
  </si>
  <si>
    <t>IVA COM. VENTAS CREDITO/175829536 TERMINALES PUNTO DE VENTA</t>
  </si>
  <si>
    <t>COMISION VENTAS CREDITO/175829536 TERMINALES PUNTO DE VENTA</t>
  </si>
  <si>
    <t>VENTAS CREDITO/145829536 TERMINALES PUNTO DE VENTA</t>
  </si>
  <si>
    <t>PAGO TARJETA DE CREDITO/99082800845574 DOMICILIACION</t>
  </si>
  <si>
    <t>PAGO CUENTA DE TERCERO/ 0092512010 BNET 0193710734</t>
  </si>
  <si>
    <t>PAGO CUENTA DE TERCERO/ 0044634015 BNET 0195161770</t>
  </si>
  <si>
    <t>DEPOSITO CHEQUE BANCOMER/0054574</t>
  </si>
  <si>
    <t>SPEI RECIBIDOBANAMEX/0005429172 002 0000001TRASPASO</t>
  </si>
  <si>
    <t>DEPOSITO DE TERCERO/REFBNTC00190640 3015014441 BMRCASH</t>
  </si>
  <si>
    <t>CHEQUE PAGADO NO./CH-0016212 RFC CUENTA DE DEPOSITO:C&amp;A050406 -NL0</t>
  </si>
  <si>
    <t>CHEQUE PAGADO NO./CH-0016211 RFC CUENTA DE DEPOSITO:C&amp;A050406 -NL0</t>
  </si>
  <si>
    <t>CHEQUE PAGADO NO./CH-0016210 RFC CUENTA DE DEPOSITO:C&amp;A050406 -NL0</t>
  </si>
  <si>
    <t>CHEQUE PAGADO NO./CH-0016208 RFC CUENTA DE DEPOSITO:C&amp;A050406 -NL0</t>
  </si>
  <si>
    <t>CHEQUE PAGADO NO./CH-0016196 RFC CUENTA DE DEPOSITO:TPO070126 -6T0</t>
  </si>
  <si>
    <t>DEPOSITO DE TERCERO/REFBNTC00002186 FM187311 FBMRCASH</t>
  </si>
  <si>
    <t>0636-TCN15</t>
  </si>
  <si>
    <t>DEPOSITO DE TERCERO/REFBNTC00002186 FW317536 FBMRCASH</t>
  </si>
  <si>
    <t>0719-TCN15</t>
  </si>
  <si>
    <t>DEPOSITO DE TERCERO/REFBNTC00002186 FP252421 FBMRCASH</t>
  </si>
  <si>
    <t>0387-TCN15</t>
  </si>
  <si>
    <t>DEPOSITO CHEQUE BANCOMER/0054563</t>
  </si>
  <si>
    <t>DEPOSITO EN EFECTIVO/0054562</t>
  </si>
  <si>
    <t>TRASPASO ENTRE CUENTAS DE LA CUENTA 1493094065</t>
  </si>
  <si>
    <t>CHEQUE PAGADO NO./CH-0016209 RFC CUENTA DE DEPOSITO:TFS011012 -M18</t>
  </si>
  <si>
    <t>DEPOSITO EN EFECTIVO/0054559</t>
  </si>
  <si>
    <t>DEPOSITO EN EFECTIVO/0054558</t>
  </si>
  <si>
    <t>DEPOSITO EN EFECTIVO/0054557</t>
  </si>
  <si>
    <t>DEPOSITO EN EFECTIVO/0054556</t>
  </si>
  <si>
    <t>TRASPASO A PERIFERICA/2951884093</t>
  </si>
  <si>
    <t>PD 2259</t>
  </si>
  <si>
    <t>TRASPASO CUENTAS PROPIAS/ 0076980005 CUENTA: 0445084814 BNET</t>
  </si>
  <si>
    <t>IVA COMISION TARJETAS/175829536 TERMINALES PUNTO DE VENTA</t>
  </si>
  <si>
    <t>COMISION TARJETAS/175829536 TERMINALES PUNTO DE VENTA</t>
  </si>
  <si>
    <t>VENTAS TARJETAS BANCARIAS/145829536 TERMINALES PUNTO DE VENTA</t>
  </si>
  <si>
    <t>PAGO CUENTA DE TERCERO/ 0002819011 BNET 0168856710</t>
  </si>
  <si>
    <t>DEP.CHEQUES DE OTRO BANCO/0054536 JUN27 10:36 MEXICO</t>
  </si>
  <si>
    <t>DEPOSITO EN EFECTIVO/0054535</t>
  </si>
  <si>
    <t>DEPOSITO CHEQUE BANCOMER/0054534</t>
  </si>
  <si>
    <t>CHEQUE PAGADO NO./CH-0016142 RFC CUENTA DE DEPOSITO:ITM8012013N0</t>
  </si>
  <si>
    <t>DEPOSITO DE TERCERO/REFBNTC00317527 QUALITAS 8212223BMRCASH</t>
  </si>
  <si>
    <t>CHEQUE PAGADO NO./CH-0016205 RFC CUENTA DE DEPOSITO:TMS010508 -RX0</t>
  </si>
  <si>
    <t>CHEQUE PAGADO NO./CH-0016207 RFC CUENTA DE DEPOSITO:C&amp;A050406 -NL0</t>
  </si>
  <si>
    <t>CHEQUE PAGADO NO./CH-0016206 RFC CUENTA DE DEPOSITO:C&amp;A050406 -NL0</t>
  </si>
  <si>
    <t>DEP.CHEQUES DE OTRO BANCO/0054528 JUN26 14:44 MEXICO</t>
  </si>
  <si>
    <t>DEPOSITO DE TERCERO/REFBNTC00002186 FA048043 FBMRCASH</t>
  </si>
  <si>
    <t>DEPOSITO DE TERCERO/REFBNTC00002186 F1438334 FBMRCASH</t>
  </si>
  <si>
    <t>TRASPASO CUENTAS PROPIAS/ 0006333002 CUENTA: 0176980015 BNET</t>
  </si>
  <si>
    <t>DEPOSITO DE TERCERO/REFBNTC00190640 1596284 BMRCASH</t>
  </si>
  <si>
    <t>CHEQUE PAGADO NO./CH-0016146 RFC CUENTA DE DEPOSITO:MTE440316 -E54</t>
  </si>
  <si>
    <t>DEPOSITO DE TERCERO/REFBNTC00006084 PAGO OC96014 ALECSA BMRCASH</t>
  </si>
  <si>
    <t>CHEQUE PAGADO NO./CH-0016201 RFC CUENTA DE DEPOSITO:VCB870729 -PH6</t>
  </si>
  <si>
    <t>SPEI RECIBIDOBAJIO/0005304447 030 92712580002603484ALECSA CELAYA S DE R</t>
  </si>
  <si>
    <t>SPEI RECIBIDOBAJIO/0005299805 030 71331310002603092ALECSA CELAYA S DE R</t>
  </si>
  <si>
    <t>DEPOSITO EN EFECTIVO/0054518</t>
  </si>
  <si>
    <t>DEPOSITO CHEQUE BANCOMER/0054517</t>
  </si>
  <si>
    <t>DEPOSITO EN EFECTIVO/0054516</t>
  </si>
  <si>
    <t>CHEQUE PAGADO NO./0016143 PAGO EN EFECTIVO</t>
  </si>
  <si>
    <t>CHEQUE PAGADO NO./0016189 RFC CUENTA DE DEPOSITO:GNP9211244P0</t>
  </si>
  <si>
    <t>SPEI RECIBIDOBANORTE/IXE/0005248184 072 4960000AC TTF Anticipo Reparaci n v</t>
  </si>
  <si>
    <t>DEP.CHEQUES DE OTRO BANCO/0054505 JUN25 15:11 MEXICO</t>
  </si>
  <si>
    <t>DEP.CHEQUES DE OTRO BANCO/0054504 JUN25 15:10 MEXICO</t>
  </si>
  <si>
    <t>DEPOSITO DE TERCERO/REFBNTC00317527 QUALITAS 8208347BMRCASH</t>
  </si>
  <si>
    <t>DEPOSITO CHEQUE BANCOMER/0054502</t>
  </si>
  <si>
    <t>DEPOSITO DE TERCERO/REFBNTC00002186 F0265580 FBMRCASH</t>
  </si>
  <si>
    <t>DEPOSITO DE TERCERO/REFBNTC00002186 FW327586 FBMRCASH</t>
  </si>
  <si>
    <t>DEPOSITO DE TERCERO/REFBNTC00002186 EK191852 FBMRCASH</t>
  </si>
  <si>
    <t>SPEI RECIBIDOBANAMEX/0005190225 002 0000001TRASPASO</t>
  </si>
  <si>
    <t>CHEQUE PAGADO NO./CH-0016197 RFC CUENTA DE DEPOSITO:DAU031117 -FM5</t>
  </si>
  <si>
    <t>CHEQUE PAGADO NO./CH-0016202 RFC CUENTA DE DEPOSITO:TFS011012 -M18</t>
  </si>
  <si>
    <t>SPEI RECIBIDOBANORTE/IXE/0005179743 072 0004300TRASPASO ENTRE CUENTAS</t>
  </si>
  <si>
    <t>DEPOSITO EN EFECTIVO/0054494</t>
  </si>
  <si>
    <t>DEPOSITO DE TERCERO/REFBNTC00437425 HILUX 101 BMRCASH</t>
  </si>
  <si>
    <t>DEP.CHEQUES DE OTRO BANCO/0054492 JUN25 11:07 MEXICO</t>
  </si>
  <si>
    <t>DEPOSITO CHEQUE BANCOMER/0054491</t>
  </si>
  <si>
    <t>DEPOSITO EN EFECTIVO/0054490</t>
  </si>
  <si>
    <t>DEPOSITO EN EFECTIVO/0054489</t>
  </si>
  <si>
    <t>DEPOSITO EN EFECTIVO/0054488</t>
  </si>
  <si>
    <t>DEPOSITO EN EFECTIVO/0054487</t>
  </si>
  <si>
    <t>CHEQUE PAGADO NO./CH-0016170</t>
  </si>
  <si>
    <t>CHEQUE PAGADO NO./CH-0016171</t>
  </si>
  <si>
    <t>TEF ENVIADO BAJIO/1346177442 030 0002015PAGO F-17134,17133,17135,17290</t>
  </si>
  <si>
    <t>TEF ENVIADO SANTANDER/1346177431 014 0002015PAGO F-A1579,A1612</t>
  </si>
  <si>
    <t>TEF ENVIADO BANAMEX/1346177420 002 0002015PAGO F-3800,3841,</t>
  </si>
  <si>
    <t>TEF ENVIADO BANAMEX/1346177416 002 0002015PAGO F-4982102,4995952,4996024</t>
  </si>
  <si>
    <t>TEF ENVIADO BANORTE/IXE/1346177405 072 0002015PAGO F-A333,A328,A338,A336</t>
  </si>
  <si>
    <t>TEF ENVIADO BANORTE/IXE/1346177394 072 0002015PAGO F-2316</t>
  </si>
  <si>
    <t>TEF ENVIADO BANORTE/IXE/1346177383 072 0002015PAGO F-162566</t>
  </si>
  <si>
    <t>TEF ENVIADO SCOTIABANK/1346177372 044 0002015PAGO F-A27611</t>
  </si>
  <si>
    <t>TEF ENVIADO BANAMEX/1346177361 002 0002015PAGO F-ZE1451531</t>
  </si>
  <si>
    <t>TEF ENVIADO BANAMEX/1346177350 002 0002015PAGO F-S0034941</t>
  </si>
  <si>
    <t>TEF ENVIADO BANORTE/IXE/1346177346 072 0002015DEVOLUCION RECIBO 27518</t>
  </si>
  <si>
    <t>DEPOSITO DE TERCERO/REFBNTC00356778 ORDEN 53653 BMRCASH</t>
  </si>
  <si>
    <t>SPEI RECIBIDOBANORTE/IXE/0005143840 072 00000033er anticipo Camry 2015</t>
  </si>
  <si>
    <t>CHEQUE PAGADO NO./000016195 133249794</t>
  </si>
  <si>
    <t>TRASPASO CUENTAS PROPIAS/ 0011824002 CUENTA: 0176980015 BNET</t>
  </si>
  <si>
    <t>SPEI RECIBIDOBANAMEX/0005122642 002 0000001TRASPASO</t>
  </si>
  <si>
    <t>CHEQUE PAGADO NO./0016190 2996013511</t>
  </si>
  <si>
    <t>SPEI RECIBIDOBANORTE/IXE/0005111867 072 0004300TRASPASO CUENTAS</t>
  </si>
  <si>
    <t>SPEI RECIBIDOAXA/0005105213 674 1417828 0009430641 217 002 AUTOS</t>
  </si>
  <si>
    <t>TRASPASO CUENTAS PROPIAS/ 0016974035 CUENTA: 0445084814 BNET</t>
  </si>
  <si>
    <t>VENTA FONDOS DE INVERSION/BMERGOB E 00 OPERADO EN CANAL BNET</t>
  </si>
  <si>
    <t>CHEQUE PAGADO NO./0016191 PAGO EN EFECTIVO</t>
  </si>
  <si>
    <t>DEPOSITO CHEQUE BANCOMER</t>
  </si>
  <si>
    <t>DEPOSITO DE TERCERO/REFBNTC00437425 HILUX 100 BMRCASH</t>
  </si>
  <si>
    <t>SPEI RECIBIDOZURICH/0005061106 627 0000142 2318683</t>
  </si>
  <si>
    <t>TRASPASO ENTRE CUENTAS DE LA CUENTA 1278310998</t>
  </si>
  <si>
    <t>TRASPASO ENTRE CUENTAS DE LA CUENTA 2914645103</t>
  </si>
  <si>
    <t>TRASPASO A PERIFERICA/2951884093 JUN24 09:43 BANCOMER B538 FOLIO:6541</t>
  </si>
  <si>
    <t>TRASPASO CUENTAS PROPIAS/ 0097048033 CUENTA: 0445084814 BNET</t>
  </si>
  <si>
    <t>TRASPASO CUENTAS PROPIAS/ 0097048021 CUENTA: 0445084814 BNET</t>
  </si>
  <si>
    <t>SPEI RECIBIDOBANAMEX/0005025898 002 0023306AMEXCO SE 9350093168</t>
  </si>
  <si>
    <t>TRASPASO A TERCERO EN GPO CARGO POR GRUPO INTERNET</t>
  </si>
  <si>
    <t>CHEQUE PAGADO NO./0016194 141718797</t>
  </si>
  <si>
    <t>CHEQUE PAGADO NO./0016193 141718797</t>
  </si>
  <si>
    <t>DEPOSITO DE TERCERO/REFBNTC00190640 1592764 BMRCASH</t>
  </si>
  <si>
    <t>TRASPASO A PERIFERICA/2951884093 JUN23 13:00 BANCOMER B539 FOLIO:7273</t>
  </si>
  <si>
    <t>PAGO CUENTA DE TERCERO/ 0001028012 BNET 0110050075</t>
  </si>
  <si>
    <t>TRASPASO CUENTAS PROPIAS/ 0075483017 CUENTA: 0445084814 BNET</t>
  </si>
  <si>
    <t>CHEQUE PAGADO NO./0016179 RFC CUENTA DE DEPOSITO:GAU030322BV4</t>
  </si>
  <si>
    <t>GM FINANCIAL DE MEXICO SA/GME951215A8A Pago a Contrato GM Financial</t>
  </si>
  <si>
    <t>CHEQUE PAGADO NO./CH-0016186 RFC CUENTA DE DEPOSITO:C&amp;A050406 -NL0</t>
  </si>
  <si>
    <t>DEPOSITO DE TERCERO/REFBNTC00002186 FS089070 FBMRCASH</t>
  </si>
  <si>
    <t>DEPOSITO DE TERCERO/REFBNTC00002186 FP214342 FBMRCASH</t>
  </si>
  <si>
    <t>SPEI RECIBIDOBANAMEX/0005095053 002 0000001TRASPASO</t>
  </si>
  <si>
    <t>CHEQUE PAGADO NO./CH-0016185 RFC CUENTA DE DEPOSITO:TFS011012 -M18</t>
  </si>
  <si>
    <t>DEPOSITO EN EFECTIVO/0054414</t>
  </si>
  <si>
    <t>PAGO CUENTA DE TERCERO/ 0060955022 BNET 0156750214</t>
  </si>
  <si>
    <t>SPEI RECIBIDOBANORTE/IXE/0005062437 072 00000022do Anticipo Camry 2015</t>
  </si>
  <si>
    <t>DEPOSITO CHEQUE BANCOMER/0054411</t>
  </si>
  <si>
    <t>DEPOSITO EN EFECTIVO/0054410</t>
  </si>
  <si>
    <t>DEPOSITO EN EFECTIVO/0054409</t>
  </si>
  <si>
    <t>TRASPASO CUENTAS PROPIAS/ 0093178048 CUENTA: 0445084814 BNET</t>
  </si>
  <si>
    <t>TRASPASO CUENTAS PROPIAS/ 0093178039 CUENTA: 0445084814 BNET</t>
  </si>
  <si>
    <t>SPEI RECIBIDOBANAMEX/0005016428 002 0030739AMEXCO SE 9350093168</t>
  </si>
  <si>
    <t>TRASPASO CUENTAS PROPIAS/ 0099224003 CUENTA: 0445084814 BNET</t>
  </si>
  <si>
    <t>SPEI RECIBIDOBANORTE/IXE/0005173652 072 0000001ANTICIPO CAMRY 2015</t>
  </si>
  <si>
    <t>CHEQUE PAGADO NO./CH-0016183 RFC CUENTA DE DEPOSITO:TFS011012 -M18</t>
  </si>
  <si>
    <t>CHEQUE PAGADO NO./CH-0016182 RFC CUENTA DE DEPOSITO:C&amp;A050406 -NL0</t>
  </si>
  <si>
    <t>CHEQUE PAGADO NO./CH-0016184 RFC CUENTA DE DEPOSITO:AEC810901 -298</t>
  </si>
  <si>
    <t>DEP.CHEQUES DE OTRO BANCO/0054386 JUN19 14:26 MEXICO</t>
  </si>
  <si>
    <t>DEP.CHEQUES DE OTRO BANCO/0054385 JUN19 14:25 MEXICO</t>
  </si>
  <si>
    <t>DEP.CHEQUES DE OTRO BANCO/0054384 JUN19 14:24 MEXICO</t>
  </si>
  <si>
    <t>PAGO CUENTA DE TERCERO/ 0090800009 BNET 0450266043</t>
  </si>
  <si>
    <t>SPEI RECIBIDOBANAMEX/0005129896 002 0000001TRASPASO</t>
  </si>
  <si>
    <t>DEPOSITO DE TERCERO/REFBNTC00002186 EMBARQUE FBMRCASH</t>
  </si>
  <si>
    <t>PAGO CUENTA DE TERCERO/ 0048642012 BNET 0144496949</t>
  </si>
  <si>
    <t>CHEQUE PAGADO NO./CH-0016149 PAGO EN EFECTIVO</t>
  </si>
  <si>
    <t>CHEQUE PAGADO NO./CH-0016148 RFC CUENTA DE DEPOSITO:ACE050929 -GZ0</t>
  </si>
  <si>
    <t>DEPOSITO CHEQUE BANCOMER/0054377</t>
  </si>
  <si>
    <t>DEPOSITO CHEQUE BANCOMER/0054376</t>
  </si>
  <si>
    <t>DEPOSITO CHEQUE BANCOMER/0054375</t>
  </si>
  <si>
    <t>DEPOSITO EN EFECTIVO/0054374</t>
  </si>
  <si>
    <t>DEPOSITO EN EFECTIVO/0054373</t>
  </si>
  <si>
    <t>SEC AD Y FIN GUANAJUATO/GEG850101 FQ2 110000000000000</t>
  </si>
  <si>
    <t>SPEI RECIBIDOBANORTE/IXE/0005170589 072 7650000GL202765 ALECSA CELAYA S DE RL</t>
  </si>
  <si>
    <t>CHEQUE PAGADO NO./0016178 444006860</t>
  </si>
  <si>
    <t>CHEQUE PAGADO NO./000016180 133249794</t>
  </si>
  <si>
    <t>DEPOSITO DE TERCERO/REFBNTC00332445 AGROSERVICIOS ANTICIPO BMRCASH</t>
  </si>
  <si>
    <t>CHEQUE PAGADO NO./000016176 154248465</t>
  </si>
  <si>
    <t>DEPOSITO DE TERCERO/REFBNTC00002186 FS616848 FBMRCASH</t>
  </si>
  <si>
    <t>DEPOSITO DE TERCERO/REFBNTC00002186 FS085314 FBMRCASH</t>
  </si>
  <si>
    <t>TRASPASO CUENTAS PROPIAS/ 0017313002 CUENTA: 0176980015 BNET</t>
  </si>
  <si>
    <t>TRASPASO A PERIFERICA/2951884093 JUN18 10:21 BANCOMER 1312 FOLIO:0751</t>
  </si>
  <si>
    <t>TEF ENVIADO BANAMEX/1344429041 002 0002015PAGO F-3758,3757,3756</t>
  </si>
  <si>
    <t>TEF ENVIADO SCOTIABANK/1344429030 044 0002015PAGO F-A27526</t>
  </si>
  <si>
    <t>TEF ENVIADO BANORTE/IXE/1344429026 072 0002015PAGO F-B1655</t>
  </si>
  <si>
    <t>TEF ENVIADO SCOTIABANK/1344429015 044 0002015PAGO F-634</t>
  </si>
  <si>
    <t>TEF ENVIADO BAJIO/1344429004 030 0002015PAGO F-17132</t>
  </si>
  <si>
    <t>TEF ENVIADO SCOTIABANK/1344428993 044 0002015DEVOLUCION RECIBO 27306</t>
  </si>
  <si>
    <t>TEF ENVIADO BANORTE/IXE/1344428982 072 0002015PAGO F-160757</t>
  </si>
  <si>
    <t>TEF ENVIADO BANORTE/IXE/1344428971 072 0002015PAGO F-C759</t>
  </si>
  <si>
    <t>PAGO CUENTA DE TERCERO/ 0009543067 BNET 0102042630</t>
  </si>
  <si>
    <t>SPEI RECIBIDOSANTANDER/0005127957 014 9496447TRANSFERENCIA DE FONDOS</t>
  </si>
  <si>
    <t>CHEQUE PAGADO NO./0016174 159302255</t>
  </si>
  <si>
    <t>CHEQUE PAGADO NO./000016175 133249794</t>
  </si>
  <si>
    <t>CHEQUE PAGADO NO./0016173 133838862</t>
  </si>
  <si>
    <t>SPEI RECIBIDOBANAMEX/0005099908 002 0000001TRASPASO</t>
  </si>
  <si>
    <t>RECAUDACION DE IMPUE/GUIA:2036034 REF:02151MSV730009157418 CIE:0844985</t>
  </si>
  <si>
    <t>PAGO CUENTA DE TERCERO/ 0000550018 BNET 0177961901</t>
  </si>
  <si>
    <t>DEPOSITO DE TERCERO/REFBNTC00354201 COORD AS31496 AS31500 BMRCASH</t>
  </si>
  <si>
    <t>CHEQUE PAGADO NO./0016169 159302255</t>
  </si>
  <si>
    <t>PAGO CUENTA DE TERCERO/ 0088157015 BNET 0450266043</t>
  </si>
  <si>
    <t>TRASPASO A PERIFERICA/2951884093 JUN17 10:07 BANCOMER B538 FOLIO:3918</t>
  </si>
  <si>
    <t>DEP.CHEQUES DE OTRO BANCO JUN17 10:06 MEXICO</t>
  </si>
  <si>
    <t>CHEQUE PAGADO NO./0016159 RFC CUENTA DE DEPOSITO:LUMF620511GW5</t>
  </si>
  <si>
    <t>SPEI RECIBIDOHSBC/0005183160 021 0000001ALECSA CELAYA S DE RL DE CV</t>
  </si>
  <si>
    <t>PAGO CUENTA DE TERCERO/ 0014083016 BNET 0442658801</t>
  </si>
  <si>
    <t>CHEQUE PAGADO NO./CH-0016151 RFC CUENTA DE DEPOSITO:SECC870611-IR9</t>
  </si>
  <si>
    <t>CHEQUE PAGADO NO./CH-0016150 RFC CUENTA DE DEPOSITO:SAVJ830531-P11</t>
  </si>
  <si>
    <t>CHEQUE PAGADO NO./CH-0016158 RFC CUENTA DE DEPOSITO:ASE931116 -231</t>
  </si>
  <si>
    <t>CHEQUE PAGADO NO./CH-0016157 RFC CUENTA DE DEPOSITO:ASE931116 -231</t>
  </si>
  <si>
    <t>CHEQUE PAGADO NO./CH-0016156 RFC CUENTA DE DEPOSITO:QCS931209 -G49</t>
  </si>
  <si>
    <t>CHEQUE PAGADO NO./CH-0016168 RFC CUENTA DE DEPOSITO:C&amp;A050406 -NL0</t>
  </si>
  <si>
    <t>SPEI RECIBIDOBANAMEX/0005113024 002 0166709DALTON ORGULLO MOTRIZ SA DE CV</t>
  </si>
  <si>
    <t>CHEQUE PAGADO NO./CH-0016167 RFC CUENTA DE DEPOSITO:TFS011012 -M18</t>
  </si>
  <si>
    <t>DEPOSITO CHEQUE BANCOMER/0054300</t>
  </si>
  <si>
    <t>DEPOSITO CHEQUE BANCOMER/0054299</t>
  </si>
  <si>
    <t>PAGO CUENTA DE TERCERO/ 0086717013 BNET 0187584725</t>
  </si>
  <si>
    <t>DEPOSITO EN EFECTIVO/0054297</t>
  </si>
  <si>
    <t>CHEQUE PAGADO NO./0016165 RFC CUENTA DE DEPOSITO:AST120116KC0</t>
  </si>
  <si>
    <t>IVA INTENTO SOBR CHQ S/F/CH.DEV:0016144 16%</t>
  </si>
  <si>
    <t>INTENTO SOBR CHQ S/FONDOS/CH.DEV:0016144 CHQ 242,500.00 SDO 186,530.58</t>
  </si>
  <si>
    <t>PAGO CUENTA DE TERCERO/ 0014449009 BNET 0134858263</t>
  </si>
  <si>
    <t>SPEI RECIBIDOBANORTE/IXE/0005294216 072 5810000AC TTF Anticipo Servicio Gener</t>
  </si>
  <si>
    <t>PAGO CUENTA DE TERCERO/ 0071606011 BNET 0161896709</t>
  </si>
  <si>
    <t>SPEI RECIBIDOBANAMEX/0005250416 002 0000001TRASPASO</t>
  </si>
  <si>
    <t>CHEQUE PAGADO NO./000016166 133249794</t>
  </si>
  <si>
    <t>DEPOSITO DE TERCERO/REFBNTC00002186 F6156995 FBMRCASH</t>
  </si>
  <si>
    <t>DEPOSITO DE TERCERO/REFBNTC00002186 FW329571 FBMRCASH</t>
  </si>
  <si>
    <t>0676-TCN15</t>
  </si>
  <si>
    <t>DEPOSITO DE TERCERO/REFBNTC00002186 AW031320 FBMRCASH</t>
  </si>
  <si>
    <t>0044-TCU15</t>
  </si>
  <si>
    <t>TRASPASO A PERIFERICA/2951884093 JUN15 13:10 BANCOMER B579 FOLIO:5956</t>
  </si>
  <si>
    <t>DEP.CHEQUES DE OTRO BANCO JUN15 09:56 MEXICO</t>
  </si>
  <si>
    <t>CHEQUE PAGADO NO./0016164 159302255</t>
  </si>
  <si>
    <t>SPEI RECIBIDOBANAMEX/0005050052 002 0030762AMEXCO SE 9350093168</t>
  </si>
  <si>
    <t>TRASPASO A PERIFERICA/2951884093 JUN13 09:50 BANCOMER C361 FOLIO:5686</t>
  </si>
  <si>
    <t>PAGO CUENTA DE TERCERO/ 0026015102 BNET 0193814386</t>
  </si>
  <si>
    <t>PAGO CUENTA DE TERCERO/ 0011478010 BNET 0156750214</t>
  </si>
  <si>
    <t>PAGO CUENTA DE TERCERO/ 0097296014 BNET 0142838214</t>
  </si>
  <si>
    <t>CHEQUE PAGADO NO./CH-0016162 RFC CUENTA DE DEPOSITO:C&amp;A050406 -NL0</t>
  </si>
  <si>
    <t>CHEQUE PAGADO NO./CH-0016163 RFC CUENTA DE DEPOSITO:C&amp;A050406 -NL0</t>
  </si>
  <si>
    <t>DEPOSITO DE TERCERO/REFBNTC00437425 INDEX GRUPO INMOBILI ARIO SA DBMRCASH</t>
  </si>
  <si>
    <t>SPEI RECIBIDOBANAMEX/0005478940 002 0000001TRASPASO</t>
  </si>
  <si>
    <t>SPEI RECIBIDOBAJIO/0005458568 030 04298920002603174ALECSA CELAYA S DE R</t>
  </si>
  <si>
    <t>CHEQUE PAGADO NO./CH-0016161 RFC CUENTA DE DEPOSITO:TFS011012 -M18</t>
  </si>
  <si>
    <t>CHEQUE PAGADO NO./CH-0016160 RFC CUENTA DE DEPOSITO:AEC810901 -298</t>
  </si>
  <si>
    <t>DEPOSITO EN EFECTIVO/0054246</t>
  </si>
  <si>
    <t>CHEQUE PAGADO NO./CH-0016133 RFC CUENTA DE DEPOSITO:ZSE950306 -M48</t>
  </si>
  <si>
    <t>DEPOSITO EN EFECTIVO/0054244</t>
  </si>
  <si>
    <t>DEPOSITO EN EFECTIVO/0054243</t>
  </si>
  <si>
    <t>DEPOSITO EN EFECTIVO/0054242</t>
  </si>
  <si>
    <t>SPEI RECIBIDOBANAMEX/0005288448 002 0031048AMEXCO SE 9350093168</t>
  </si>
  <si>
    <t>CHEQUE PAGADO NO./0016109 RFC CUENTA DE DEPOSITO:ASE931116231</t>
  </si>
  <si>
    <t>CHEQUE PAGADO NO./0016137 RFC CUENTA DE DEPOSITO:GNP9211244P0</t>
  </si>
  <si>
    <t>PAGO CUENTA DE TERCERO/ 0095520014 BNET 1474268970</t>
  </si>
  <si>
    <t>SPEI RECIBIDOSCOTIABANK/0005194308 044 0029506spei 11/06/15</t>
  </si>
  <si>
    <t>CHEQUE PAGADO NO./0016154 159302255</t>
  </si>
  <si>
    <t>CHEQUE PAGADO NO./0016153 159302255</t>
  </si>
  <si>
    <t>CHEQUE PAGADO NO./000016136 131303384</t>
  </si>
  <si>
    <t>CHEQUE PAGADO NO./000016135 131303384</t>
  </si>
  <si>
    <t>CHEQUE PAGADO NO./000016134 131303384</t>
  </si>
  <si>
    <t>CHEQUE PAGADO NO./0016127 2739708715</t>
  </si>
  <si>
    <t>CHEQUE PAGADO NO./0016145 2728413096</t>
  </si>
  <si>
    <t>SPEI RECIBIDOBANORTE/IXE/0005166980 072 0110615SPEI</t>
  </si>
  <si>
    <t>CHEQUE PAGADO NO./000016141 194426304</t>
  </si>
  <si>
    <t>PAGO CUENTA DE TERCERO/ 0065695042 BNET 0442658801</t>
  </si>
  <si>
    <t>DEPOSITO DE TERCERO/REFBNTC00006084 PAGO OC95261 ALECSA BMRCASH</t>
  </si>
  <si>
    <t>TRASPASO ENTRE CUENTAS DE LA CUENTA 1147143141</t>
  </si>
  <si>
    <t>CHEQUE PAGADO NO./000016132 453452336</t>
  </si>
  <si>
    <t>CHEQUE DEVUELTO 044001501490390000309CD040828</t>
  </si>
  <si>
    <t>TEF ENVIADO BANORTE/IXE/1341932896 072 0002015DEVOLUCION RECIBO 27450</t>
  </si>
  <si>
    <t>TEF ENVIADO BANREGIO/1341932885 058 0002015DEVOLUCION RECIBO 27426</t>
  </si>
  <si>
    <t>TEF ENVIADO BANORTE/IXE/1341932874 072 0002015DEVOLUCION REC 27262</t>
  </si>
  <si>
    <t>TEF ENVIADO BANAMEX/1341932863 002 0002015PAGO F-502</t>
  </si>
  <si>
    <t>TEF ENVIADO BANAMEX/1341932852 002 0002015PAGO F-1446298,1446226</t>
  </si>
  <si>
    <t>TEF ENVIADO BANORTE/IXE/1341932841 072 0002015PAGO F-621,622</t>
  </si>
  <si>
    <t>TEF ENVIADO BAJIO/1341932830 030 0002015PAGO F-17014,1742,16976,</t>
  </si>
  <si>
    <t>TEF ENVIADO BANAMEX/1341932826 002 0002015PAGO F-4944421,4936165,4950599</t>
  </si>
  <si>
    <t>TEF ENVIADO BANAMEX/1341932815 002 0002015PAGO F-1794,1799</t>
  </si>
  <si>
    <t>TEF ENVIADO SANTANDER/1341932804 014 0002015PAGO F-A1902</t>
  </si>
  <si>
    <t>TEF ENVIADO BANORTE/IXE/1341932793 072 0002015PAGO F-C754</t>
  </si>
  <si>
    <t>TEF ENVIADO SCOTIABANK/1341932782 044 0002015PAGO F-355</t>
  </si>
  <si>
    <t>TEF ENVIADO BANORTE/IXE/1341932771 072 0002015PAGO F-159031</t>
  </si>
  <si>
    <t>TEF ENVIADO BAJIO/1341932760 030 0002015PAGO F-C069</t>
  </si>
  <si>
    <t>TEF ENVIADO BAJIO/1341932756 030 0002015PAGO F-C069</t>
  </si>
  <si>
    <t>TEF ENVIADO SCOTIABANK/1341932745 044 0002015PAGO F-A27319</t>
  </si>
  <si>
    <t>TEF ENVIADO HSBC/1341932734 021 0002015PAGO F-248</t>
  </si>
  <si>
    <t>TEF ENVIADO BAJIO/1341932723 030 0002015PAGO F-A275</t>
  </si>
  <si>
    <t>TRASPASO CUENTAS PROPIAS/ 0044973002 CUENTA: 0176980015 BNET</t>
  </si>
  <si>
    <t>SPEI RECIBIDOBANAMEX/0005165142 002 0123456SOPORTES DE MOTOR</t>
  </si>
  <si>
    <t>DEPOSITO DE TERCERO/REFBNTC00332445 AGROSERVICIOS F 6813 BMRCASH</t>
  </si>
  <si>
    <t>DEPOSITO DE TERCERO/REFBNTC00332445 AGROSERVICIOS F 6811 BMRCASH</t>
  </si>
  <si>
    <t>CHEQUE PAGADO NO./000016155 133249794</t>
  </si>
  <si>
    <t>DEP.CHEQUES DE OTRO BANCO JUN10 14:45 MEXICO</t>
  </si>
  <si>
    <t>DEPOSITO DE TERCERO/REFBNTC00332445 AGROSERVICIOS F 686 BMRCASH</t>
  </si>
  <si>
    <t>SPEI RECIBIDOBANAMEX/0005143995 002 0000001TRASPASO</t>
  </si>
  <si>
    <t>SPEI RECIBIDOBAJIO/0005143328 030 9300889ABONO EN CTA DEL BENEFICIARIO</t>
  </si>
  <si>
    <t>TRASPASO ENTRE CUENTAS DE LA CUENTA 1223586871</t>
  </si>
  <si>
    <t>SPEI RECIBIDOAXA/0005124921 674 1397894 0009381636 217 002 AUTOS</t>
  </si>
  <si>
    <t>PAGO CUENTA DE TERCERO/ 0040577011 BNET 0190241210</t>
  </si>
  <si>
    <t>DEP EFE DEL CORTE DEL 09-06-2015</t>
  </si>
  <si>
    <t>TRASPASO A PERIFERICA/2951884093 JUN10 09:44 BANCOMER B538 FOLIO:0454</t>
  </si>
  <si>
    <t>CORTE DEL 09-06-2015</t>
  </si>
  <si>
    <t>TRASPASO CUENTAS PROPIAS/ 0016458005 CUENTA: 0445084814 BNET</t>
  </si>
  <si>
    <t>CHEQUE PAGADO NO./000016103 133195457</t>
  </si>
  <si>
    <t>CHEQUE PAGADO NO./000016152 133249794</t>
  </si>
  <si>
    <t>DEPOSITO DE TERCERO/REFBNTC00317527 QUALITAS 8065077 BMRCASH</t>
  </si>
  <si>
    <t>DEPOSITO DE TERCERO/REFBNTC00317527 QUALITAS 8107794 BMRCASH</t>
  </si>
  <si>
    <t>DEPOSITO DE TERCERO/REFBNTC00317527 QUALITAS 7928836 BMRCASH</t>
  </si>
  <si>
    <t>DEPOSITO DE TERCERO/REFBNTC00317527 QUALITAS 7986975 BMRCASH</t>
  </si>
  <si>
    <t>DEPOSITO DE TERCERO/REFBNTC00317527 QUALITAS 7952499 BMRCASH</t>
  </si>
  <si>
    <t>DEPOSITO DE TERCERO/REFBNTC00317527 QUALITAS 8079002 BMRCASH</t>
  </si>
  <si>
    <t>DEPOSITO DE TERCERO/REFBNTC00317527 QUALITAS 8160827BMRCASH</t>
  </si>
  <si>
    <t>DEPOSITO DE TERCERO/REFBNTC00002186 F0267563 FBMRCASH</t>
  </si>
  <si>
    <t>0625-TCN15</t>
  </si>
  <si>
    <t>TRASPASO CUENTAS PROPIAS/ 0043364003 CUENTA: 0176980015 BNET</t>
  </si>
  <si>
    <t>RF-27497 DEL CORTE DEL 08-06-2015</t>
  </si>
  <si>
    <t>DEP EFE DEL CORTE DEL 08-06-2015</t>
  </si>
  <si>
    <t>CORTE DEL 08-06-2015</t>
  </si>
  <si>
    <t>AR-08836 DEL CORTE DEL 09-06-2015</t>
  </si>
  <si>
    <t>PAGO CUENTA DE TERCERO/ 0063449041 BNET 0190246492</t>
  </si>
  <si>
    <t>DEP.CHEQUES DE OTRO BANCO JUN08 14:34 MEXICO</t>
  </si>
  <si>
    <t>CHEQUE PAGADO NO./000016147 133249794</t>
  </si>
  <si>
    <t>DEPOSITO DE TERCERO/REFBNTC00335908 PAGO FACT ALECSA BMRCASH</t>
  </si>
  <si>
    <t>AS-31333 DEL CORTE DEL 08-06-2015</t>
  </si>
  <si>
    <t>PAGO CUENTA DE TERCERO/ 0014444015 BNET 0196247024</t>
  </si>
  <si>
    <t>AR-08834 DEL CORTE DEL 09-06-2015</t>
  </si>
  <si>
    <t>PAGO CUENTA DE TERCERO/ 0055891010 BNET 0169365346</t>
  </si>
  <si>
    <t>AR-08833 DEL CORTE DEL 09-06-2015</t>
  </si>
  <si>
    <t>DEPOSITO DE TERCERO/REFBNTC00317527 QUALITAS 8158757BMRCASH</t>
  </si>
  <si>
    <t>RF-27505 Y 27506 DEL CORTE DEL 09-06-2015</t>
  </si>
  <si>
    <t>PAGO CUENTA DE TERCERO/ 0030639025 BNET 2983511103 0173090VELEA011</t>
  </si>
  <si>
    <t>DEP EFE DEL CORTE DEL 06-06-2015</t>
  </si>
  <si>
    <t>TRASPASO ENTRE CUENTAS DE LA CUENTA 1128960364</t>
  </si>
  <si>
    <t>RF-27493 DEL CORTRE DEL 08-06-2015</t>
  </si>
  <si>
    <t>CORTE DEL 06-06-2015</t>
  </si>
  <si>
    <t>CORTE DEL 07-06-2015</t>
  </si>
  <si>
    <t>CORTE DEL 05-06-2015</t>
  </si>
  <si>
    <t>AS-31267 DEL CORTE DEL 05-06-2015</t>
  </si>
  <si>
    <t>DEP EFE DEL CORTE DEL 05-06-2015</t>
  </si>
  <si>
    <t>TEF RECIBIDO BANORTE/IXE/1340993430 072 6980309piezas orlando</t>
  </si>
  <si>
    <t>AR-08823 DEL CORTE DEL 08-06-2015</t>
  </si>
  <si>
    <t>DEPOSITO DE TERCERO/REFBNTC00330361 LOPEZ NITO HECTOR ANTONIO BMRCASH</t>
  </si>
  <si>
    <t>RF-27489 DEL CORET DEL 08-06-2015</t>
  </si>
  <si>
    <t>CHEQUE PAGADO NO./0016140 159302255</t>
  </si>
  <si>
    <t>CHEQUE PAGADO NO./0016138 155733014</t>
  </si>
  <si>
    <t>CHEQUE PAGADO NO./0016129 159302255</t>
  </si>
  <si>
    <t>CHEQUE PAGADO NO./0016131 133838862</t>
  </si>
  <si>
    <t>CHEQUE PAGADO NO./000016130 133249794</t>
  </si>
  <si>
    <t>DEP.CHEQUES DE OTRO BANCO JUN05 13:33 MEXICO</t>
  </si>
  <si>
    <t>RF-27467 DEL CORTE DEL 05-06-2015</t>
  </si>
  <si>
    <t>CHEQUE PAGADO NO./000016139 133249794</t>
  </si>
  <si>
    <t>DEPOSITO DE TERCERO/REFBNTC00435686 15060401 - COMPL SERV SIENNA BMRCASH</t>
  </si>
  <si>
    <t>AS-31273 DEL CORTE DEL 05-06-2015</t>
  </si>
  <si>
    <t>SPEI RECIBIDOACTINVER/0005098270 133 2117189RETIRO EFECTIVO</t>
  </si>
  <si>
    <t>RF-27471 DEL CORTE DEL 05-06-2015</t>
  </si>
  <si>
    <t>DEPOSITO DE TERCERO/REFBNTC00332445 AGROSERVICIOS F 681 BMRCASH</t>
  </si>
  <si>
    <t>RF-27491 DEL CORTE DEL 08-06-2015</t>
  </si>
  <si>
    <t>DEPOSITO DE TERCERO/REFBNTC00332445 AGROSERVICIOS F 682 BMRCASH</t>
  </si>
  <si>
    <t>RF-27492 DEL CORTE DEL 08-06-2015</t>
  </si>
  <si>
    <t>SPEI RECIBIDOBAJIO/0005058015 030 05892970002602972ALECSA CELAYA S DE R</t>
  </si>
  <si>
    <t>DEP EFE DEL CORTE DEL 04-06-2015</t>
  </si>
  <si>
    <t>RF-27453 DEL CORTE DEL 04-06-2015</t>
  </si>
  <si>
    <t>RF-27455 DEL CORTE DEL 04-06-2015</t>
  </si>
  <si>
    <t>TRASPASO A PERIFERICA/2951884093 JUN05 09:40 BANCOMER B538 FOLIO:8603</t>
  </si>
  <si>
    <t>PAGO CUENTA DE TERCERO/ 0025896011 BNET 0194841417</t>
  </si>
  <si>
    <t>DEP.CHEQUES DE OTRO BANCO JUN05 08:40 MEXICO</t>
  </si>
  <si>
    <t>RF-27472 DEL CORTE DEL 05-06-2015</t>
  </si>
  <si>
    <t>SPEI RECIBIDOBANAMEX/0005010764 002 0033828AMEXCO SE 9350093168</t>
  </si>
  <si>
    <t>CORTE DEL 04-06-2015</t>
  </si>
  <si>
    <t>CHEQUE PAGADO NO./0016112 RFC CUENTA DE DEPOSITO:AAC0406175U3</t>
  </si>
  <si>
    <t>DEPOSITO DE TERCERO/REFBNTC00356778 ORDEN 53151 BMRCASH</t>
  </si>
  <si>
    <t>PAGO CUENTA DE TERCERO/ 0038437009 BNET 0164775961</t>
  </si>
  <si>
    <t>AS-31253 DEL CORTE DEL 04-06-2015</t>
  </si>
  <si>
    <t>DEPOSITO DE TERCERO/REFBNTC00332445 AGROSERVICIOS F 6791 BMRCASH</t>
  </si>
  <si>
    <t>RF-27463 DEL CORTE DEL 04-06-2015</t>
  </si>
  <si>
    <t>DEPOSITO DE TERCERO/REFBNTC00332445 AGROSERVICIOS F 6792 BMRCASH</t>
  </si>
  <si>
    <t>RF-27462 DEL CORTE DEL 04-06-2015</t>
  </si>
  <si>
    <t>DEPOSITO DE TERCERO/REFBNTC00317527 QUALITAS 8153711BMRCASH</t>
  </si>
  <si>
    <t>CHEQUE PAGADO NO./0016128 196117546</t>
  </si>
  <si>
    <t>CHEQUE PAGADO NO./0016125 159302255</t>
  </si>
  <si>
    <t>SPEI RECIBIDOBANAMEX/0005088544 002 0000001TRASPASO</t>
  </si>
  <si>
    <t>DEPOSITO DE TERCERO/REFBNTC00435686 15060419 - CAMBIO DE BALATAS DBMRCASH</t>
  </si>
  <si>
    <t>AS-31275 DEL CORTE DEL 06-06-2015</t>
  </si>
  <si>
    <t>DEPOSITO DE TERCERO/REFBNTC00435686 15060418 - CAMBIO DE BALATAS DBMRCASH</t>
  </si>
  <si>
    <t>AS-31325 DEL CORTE DEL 08-06-2015</t>
  </si>
  <si>
    <t>SPEI RECIBIDOSCOTIABANK/0005068151 044 0003509Pago fac AA8806 compra Toyota</t>
  </si>
  <si>
    <t>RF-27454 DEL CORTE DEL 04-06-2015</t>
  </si>
  <si>
    <t>CHEQUE PAGADO NO./0016126 159302255</t>
  </si>
  <si>
    <t>DEP EFE DEL CORTE DEL 03-06-2015</t>
  </si>
  <si>
    <t>TRASPASO A PERIFERICA/2951884093 JUN04 09:37 BANCOMER B538 FOLIO:8313</t>
  </si>
  <si>
    <t>CORTE DEL 03-06-2015</t>
  </si>
  <si>
    <t>CHEQUE PAGADO NO./0016123 RFC CUENTA DE DEPOSITO:SEAE8106183T6</t>
  </si>
  <si>
    <t>AS-31260 DEL CORTE DEL 05-06-2015</t>
  </si>
  <si>
    <t>CHEQUE PAGADO NO./0016117 159302255</t>
  </si>
  <si>
    <t>CHEQUE PAGADO NO./000016119 133249794</t>
  </si>
  <si>
    <t>CHEQUE PAGADO NO./000016118 133249794</t>
  </si>
  <si>
    <t>CHEQUE PAGADO NO./000016122 197203535</t>
  </si>
  <si>
    <t>CHEQUE PAGADO NO./000016121 197203535</t>
  </si>
  <si>
    <t>CHEQUE PAGADO NO./000016120 197203535</t>
  </si>
  <si>
    <t>CHEQUE PAGADO NO./000016096 197203535</t>
  </si>
  <si>
    <t>CHEQUE PAGADO NO./0016111 446691730</t>
  </si>
  <si>
    <t>CHEQUE PAGADO NO./000016110 197203535</t>
  </si>
  <si>
    <t>CHEQUE PAGADO NO./000016108 197203535</t>
  </si>
  <si>
    <t>CHEQUE PAGADO NO./0016107 446691730</t>
  </si>
  <si>
    <t>CHEQUE PAGADO NO./000016124 133249794</t>
  </si>
  <si>
    <t>RF-27448 DEL CORTE DEL 04-06-2015</t>
  </si>
  <si>
    <t>TRASPASO A PERIFERICA/2951884093 JUN03 11:23 BANCOMER B539 FOLIO:1602</t>
  </si>
  <si>
    <t>CHEQUE PAGADO NO./0016105 445084814</t>
  </si>
  <si>
    <t>TRASPASO CUENTAS PROPIAS/ 0044830024 CUENTA: 0445069130 BNET</t>
  </si>
  <si>
    <t>TRASPASO CUENTAS PROPIAS/ 0044830021 CUENTA: 0445069130 BNET</t>
  </si>
  <si>
    <t>RF-27502 DEL CORTE DEL 09-06-2015</t>
  </si>
  <si>
    <t>DEP EFE DEL CORTE DEL 02-06-2015</t>
  </si>
  <si>
    <t>CORTE DEL 02-06-2015</t>
  </si>
  <si>
    <t>TEF ENVIADO BANAMEX/1339665305 002 0002015PAGO F-ZE1443346,1443437</t>
  </si>
  <si>
    <t>TEF ENVIADO BANORTE/IXE/1339665294 072 0002015PAGO F-157080</t>
  </si>
  <si>
    <t>TEF ENVIADO BAJIO/1339665283 030 0002015PAGO F-A267</t>
  </si>
  <si>
    <t>TEF ENVIADO BANORTE/IXE/1339665272 072 0002015PAGO F-627</t>
  </si>
  <si>
    <t>TEF ENVIADO SCOTIABANK/1339665261 044 0002015PAGO F-344</t>
  </si>
  <si>
    <t>TEF ENVIADO BANAMEX/1339665250 002 0002015PAGO F-161,160</t>
  </si>
  <si>
    <t>SPEI RECIBIDOBANAMEX/0005166053 002 0053084SERVICIO 053084 TOYOTA</t>
  </si>
  <si>
    <t>CHEQUE PAGADO NO./CH-0016106 RFC CUENTA DE DEPOSITO:TISV780103-BZ1</t>
  </si>
  <si>
    <t>CHEQUE PAGADO NO./CH-0016115 RFC CUENTA DE DEPOSITO:TFS011012 -M18</t>
  </si>
  <si>
    <t>DEP.CHEQUES DE OTRO BANCO/0054026 JUN02 14:13 MEXICO</t>
  </si>
  <si>
    <t>DEP.CHEQUES DE OTRO BANCO/0054025 JUN02 14:13 MEXICO</t>
  </si>
  <si>
    <t>DEPOSITO DE TERCERO/REFBNTC00002186 FK008903 FBMRCASH</t>
  </si>
  <si>
    <t>0655-TCN15</t>
  </si>
  <si>
    <t>DEPOSITO DE TERCERO/REFBNTC00002186 FM187133 FBMRCASH</t>
  </si>
  <si>
    <t>0640-TCN15</t>
  </si>
  <si>
    <t>DEPOSITO DE TERCERO/REFBNTC00002186 F1435471 FBMRCASH</t>
  </si>
  <si>
    <t>0359-TCN15</t>
  </si>
  <si>
    <t>DEPOSITO DE TERCERO/REFBNTC00002186 ES463413 FBMRCASH</t>
  </si>
  <si>
    <t>0413-TCN14</t>
  </si>
  <si>
    <t>DEPOSITO DE TERCERO/REFBNTC00002186 FW189540 FBMRCASH</t>
  </si>
  <si>
    <t>0684-TCN15</t>
  </si>
  <si>
    <t>PLAN PISO COBRO DISP. NUM/9863434710 LIQ TOTAL UNI 3TMJU4GN7EM165940</t>
  </si>
  <si>
    <t>INTERESES CANCELACION ANT/9863434710 INTERESES POR CANCELACION ANTICIPADA</t>
  </si>
  <si>
    <t>PLAN PISO COBRO DISP. NUM/9839313370 LIQ TOTAL UNI 5YFBURHE7EP133787</t>
  </si>
  <si>
    <t>INTERESES CANCELACION ANT/9839313370 INTERESES POR CANCELACION ANTICIPADA</t>
  </si>
  <si>
    <t>PAGO CUENTA DE TERCERO/ 0010850095 BNET 0162006979</t>
  </si>
  <si>
    <t>RF-27440 DEL CORTE DEL 03-06-2015</t>
  </si>
  <si>
    <t>CHEQUE DEVUELTO 044001501490390000307CD040828</t>
  </si>
  <si>
    <t>DEP.CHEQUES DE OTRO BANCO/0054013 JUN02 11:07 MEXICO</t>
  </si>
  <si>
    <t>RF-27430 DEL CORTE DEL 01-06-2015</t>
  </si>
  <si>
    <t>DEP.CHEQUES DE OTRO BANCO/0054012 JUN02 10:00 MEXICO</t>
  </si>
  <si>
    <t>RF-27420 DEL CORTE DEL 01-06-2015</t>
  </si>
  <si>
    <t>DEPOSITO CHEQUE BANCOMER/0054011</t>
  </si>
  <si>
    <t>AS-31193 DEL CORTE DEL 01-06-2015</t>
  </si>
  <si>
    <t>DEPOSITO EN EFECTIVO/0054010</t>
  </si>
  <si>
    <t>DEP EFE DEL CORTE DEL 01-06-2015</t>
  </si>
  <si>
    <t>DEPOSITO EN EFECTIVO/0054009</t>
  </si>
  <si>
    <t>CORTE DEL 01-06-15</t>
  </si>
  <si>
    <t>PLAN PISO COBRO INTERES/9863434710 UNIDAD NO 3TMJU4GN7EM165940</t>
  </si>
  <si>
    <t>PLAN PISO COBRO INTERES/9839313370 UNIDAD NO 5YFBURHE7EP133787</t>
  </si>
  <si>
    <t>DEPOSITO DE TERCERO/REFBNTC00002186 FS084435 FBMRCASH</t>
  </si>
  <si>
    <t>0659-TCN15</t>
  </si>
  <si>
    <t>DEPOSITO DE TERCERO/REFBNTC00002186 FK014815 FBMRCASH</t>
  </si>
  <si>
    <t>0568-TCN15</t>
  </si>
  <si>
    <t>DEPOSITO DE TERCERO/REFBNTC00002186 FK015201 FBMRCASH</t>
  </si>
  <si>
    <t>0572-TCN15</t>
  </si>
  <si>
    <t>DEPOSITO DE TERCERO/REFBNTC00002186 FK009143 FBMRCASH</t>
  </si>
  <si>
    <t>0666-TCN15</t>
  </si>
  <si>
    <t>CHEQUE PAGADO NO./000016104 133249794</t>
  </si>
  <si>
    <t>CHEQUE PAGADO NO./000016101 133195457</t>
  </si>
  <si>
    <t>CHEQUE PAGADO NO./000016102 133195457</t>
  </si>
  <si>
    <t>DEP.CHEQUES DE OTRO BANCO JUN01 14:30 MEXICO</t>
  </si>
  <si>
    <t>DEP.CHEQUES DE OTRO BANCO JUN01 14:29 MEXICO</t>
  </si>
  <si>
    <t>SPEI RECIBIDOBANAMEX/0006119590 002 0000001TRASPASO</t>
  </si>
  <si>
    <t>PAGO CUENTA DE TERCERO/ 0043608013 BNET 0137462905</t>
  </si>
  <si>
    <t>RF-27429 DEL CORTE DEL 01-06-2015</t>
  </si>
  <si>
    <t>DEP EFE DEL CORTE DEL 30-05-2015</t>
  </si>
  <si>
    <t>TRASPASO A PERIFERICA/2951884093 JUN01 09:56 BANCOMER B538 FOLIO:7196</t>
  </si>
  <si>
    <t>TRASPASO A PERIFERICA/2951884093 JUN01 09:55 BANCOMER B538 FOLIO:7195</t>
  </si>
  <si>
    <t>CORTE DEL 30-05-2015</t>
  </si>
  <si>
    <t>CORTE DEL 29-05-2015</t>
  </si>
  <si>
    <t>DEPOSITO EN EFECTIVO/0053970</t>
  </si>
  <si>
    <t>DEPOSITO EN EFECTIVO/0053969</t>
  </si>
  <si>
    <t>DEPOSITO EN EFECTIVO/0053968</t>
  </si>
  <si>
    <t>IVA COM CHEQUES LIBRADOS 16%</t>
  </si>
  <si>
    <t>COM CHQ LIBRADOS PAGADOS DEL 01MAY15 AL 31MAY15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</si>
</sst>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* #,##0.00_-;_-* \-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sz val="10"/>
      <color indexed="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ill="0" applyBorder="0" applyAlignment="0" applyProtection="0"/>
  </cellStyleXfs>
  <cellXfs count="37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1" applyNumberFormat="1" applyFont="1" applyFill="1" applyBorder="1" applyAlignment="1" applyProtection="1"/>
    <xf numFmtId="164" fontId="0" fillId="0" borderId="0" xfId="1" applyNumberFormat="1" applyFont="1" applyFill="1" applyBorder="1" applyAlignment="1" applyProtection="1">
      <alignment horizontal="center"/>
    </xf>
    <xf numFmtId="164" fontId="0" fillId="2" borderId="1" xfId="1" applyNumberFormat="1" applyFont="1" applyFill="1" applyBorder="1" applyAlignment="1" applyProtection="1"/>
    <xf numFmtId="164" fontId="4" fillId="0" borderId="0" xfId="0" applyNumberFormat="1" applyFont="1" applyAlignment="1">
      <alignment horizontal="left"/>
    </xf>
    <xf numFmtId="164" fontId="3" fillId="0" borderId="0" xfId="1" applyNumberFormat="1" applyFont="1"/>
    <xf numFmtId="164" fontId="0" fillId="0" borderId="2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0" xfId="0" applyFont="1" applyBorder="1"/>
    <xf numFmtId="164" fontId="0" fillId="2" borderId="0" xfId="1" applyNumberFormat="1" applyFont="1" applyFill="1" applyBorder="1" applyAlignment="1" applyProtection="1"/>
    <xf numFmtId="0" fontId="5" fillId="3" borderId="1" xfId="0" applyFont="1" applyFill="1" applyBorder="1" applyAlignment="1">
      <alignment horizontal="center" vertical="center"/>
    </xf>
    <xf numFmtId="14" fontId="6" fillId="0" borderId="0" xfId="0" applyNumberFormat="1" applyFont="1" applyFill="1" applyAlignment="1">
      <alignment horizontal="left" wrapText="1"/>
    </xf>
    <xf numFmtId="49" fontId="7" fillId="0" borderId="0" xfId="1" applyNumberFormat="1" applyFont="1" applyFill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left"/>
    </xf>
    <xf numFmtId="0" fontId="8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wrapText="1"/>
    </xf>
    <xf numFmtId="164" fontId="3" fillId="0" borderId="0" xfId="1" applyNumberFormat="1" applyFont="1" applyAlignment="1">
      <alignment wrapText="1"/>
    </xf>
    <xf numFmtId="164" fontId="0" fillId="0" borderId="0" xfId="1" applyNumberFormat="1" applyFont="1" applyFill="1" applyBorder="1" applyAlignment="1" applyProtection="1">
      <alignment wrapText="1"/>
    </xf>
    <xf numFmtId="164" fontId="3" fillId="4" borderId="0" xfId="1" applyNumberFormat="1" applyFont="1" applyFill="1" applyAlignment="1">
      <alignment wrapText="1"/>
    </xf>
    <xf numFmtId="164" fontId="3" fillId="0" borderId="0" xfId="1" applyNumberFormat="1" applyFont="1" applyFill="1" applyAlignment="1">
      <alignment wrapText="1"/>
    </xf>
    <xf numFmtId="14" fontId="3" fillId="0" borderId="0" xfId="2" applyNumberFormat="1" applyAlignment="1">
      <alignment vertical="center"/>
    </xf>
    <xf numFmtId="0" fontId="3" fillId="0" borderId="0" xfId="2" applyAlignment="1">
      <alignment vertical="center"/>
    </xf>
    <xf numFmtId="164" fontId="3" fillId="0" borderId="0" xfId="3" applyFont="1" applyAlignment="1">
      <alignment vertical="center"/>
    </xf>
    <xf numFmtId="14" fontId="3" fillId="0" borderId="0" xfId="2" applyNumberFormat="1" applyAlignment="1">
      <alignment wrapText="1"/>
    </xf>
    <xf numFmtId="0" fontId="0" fillId="5" borderId="0" xfId="0" applyFill="1"/>
    <xf numFmtId="164" fontId="3" fillId="5" borderId="0" xfId="1" applyNumberFormat="1" applyFont="1" applyFill="1" applyAlignment="1">
      <alignment wrapText="1"/>
    </xf>
    <xf numFmtId="0" fontId="4" fillId="0" borderId="0" xfId="0" applyFont="1"/>
    <xf numFmtId="164" fontId="0" fillId="2" borderId="0" xfId="1" applyNumberFormat="1" applyFont="1" applyFill="1" applyBorder="1" applyAlignment="1" applyProtection="1">
      <alignment wrapText="1"/>
    </xf>
  </cellXfs>
  <cellStyles count="4">
    <cellStyle name="Millares" xfId="1" builtinId="3"/>
    <cellStyle name="Millares_Hoja1" xfId="3"/>
    <cellStyle name="Normal" xfId="0" builtinId="0"/>
    <cellStyle name="Normal_Hoja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3657600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4419600" cy="4286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0"/>
  <sheetViews>
    <sheetView tabSelected="1" zoomScale="80" zoomScaleNormal="80" workbookViewId="0">
      <pane ySplit="11" topLeftCell="A12" activePane="bottomLeft" state="frozen"/>
      <selection pane="bottomLeft" activeCell="E24" sqref="E24"/>
    </sheetView>
  </sheetViews>
  <sheetFormatPr baseColWidth="10" defaultRowHeight="15"/>
  <cols>
    <col min="2" max="2" width="82.28515625" customWidth="1"/>
    <col min="3" max="3" width="13.5703125" bestFit="1" customWidth="1"/>
    <col min="4" max="4" width="14.5703125" bestFit="1" customWidth="1"/>
    <col min="5" max="5" width="13.5703125" bestFit="1" customWidth="1"/>
    <col min="8" max="8" width="13.85546875" bestFit="1" customWidth="1"/>
  </cols>
  <sheetData>
    <row r="1" spans="1:9" ht="15.75" thickBot="1">
      <c r="A1" s="1"/>
      <c r="B1" s="2"/>
      <c r="C1" s="3"/>
      <c r="D1" s="4" t="s">
        <v>0</v>
      </c>
      <c r="E1" s="5"/>
      <c r="F1" s="6" t="e">
        <f>+#REF!-#REF!-#REF!</f>
        <v>#REF!</v>
      </c>
      <c r="G1" s="6"/>
      <c r="I1" s="7"/>
    </row>
    <row r="2" spans="1:9">
      <c r="A2" s="1"/>
      <c r="B2" s="2"/>
      <c r="C2" s="3"/>
      <c r="D2" s="4" t="s">
        <v>1</v>
      </c>
      <c r="E2" s="3">
        <v>460583.79</v>
      </c>
      <c r="F2" s="6">
        <f>+E2-E1</f>
        <v>460583.79</v>
      </c>
      <c r="G2" s="6"/>
      <c r="I2" s="7"/>
    </row>
    <row r="3" spans="1:9">
      <c r="A3" s="1"/>
      <c r="B3" s="2"/>
      <c r="C3" s="3"/>
      <c r="D3" s="8" t="s">
        <v>2</v>
      </c>
      <c r="E3" s="3"/>
      <c r="F3" s="9"/>
      <c r="G3" s="9"/>
      <c r="I3" s="7"/>
    </row>
    <row r="4" spans="1:9" ht="15.75" thickBot="1">
      <c r="A4" s="10"/>
      <c r="B4" s="11"/>
      <c r="C4" s="3"/>
      <c r="D4" s="4"/>
      <c r="E4" s="12" t="e">
        <f>+#REF!-E2</f>
        <v>#REF!</v>
      </c>
      <c r="F4" s="6"/>
      <c r="G4" s="6"/>
      <c r="I4" s="7"/>
    </row>
    <row r="5" spans="1:9" ht="15.75" thickBot="1">
      <c r="A5" s="13" t="s">
        <v>3</v>
      </c>
      <c r="B5" s="13"/>
      <c r="C5" s="13"/>
      <c r="D5" s="13"/>
      <c r="E5" s="13"/>
      <c r="F5" s="6"/>
      <c r="G5" s="6"/>
      <c r="I5" s="7"/>
    </row>
    <row r="6" spans="1:9">
      <c r="A6" s="14">
        <f ca="1">TODAY()</f>
        <v>42188</v>
      </c>
      <c r="B6" s="15" t="s">
        <v>4</v>
      </c>
      <c r="C6" s="3"/>
      <c r="D6" s="4"/>
      <c r="E6" s="3"/>
      <c r="F6" s="16"/>
      <c r="G6" s="16"/>
      <c r="I6" s="7"/>
    </row>
    <row r="7" spans="1:9">
      <c r="A7" s="17" t="s">
        <v>5</v>
      </c>
      <c r="B7" s="17"/>
      <c r="C7" s="3"/>
      <c r="D7" s="4"/>
      <c r="E7" s="3"/>
      <c r="F7" s="6"/>
      <c r="G7" s="6"/>
      <c r="I7" s="7"/>
    </row>
    <row r="8" spans="1:9">
      <c r="A8" s="18" t="s">
        <v>6</v>
      </c>
      <c r="B8" s="18"/>
      <c r="C8" s="3"/>
      <c r="D8" s="4"/>
      <c r="E8" s="3"/>
      <c r="F8" s="6"/>
      <c r="G8" s="6"/>
      <c r="I8" s="7"/>
    </row>
    <row r="9" spans="1:9">
      <c r="A9" s="1"/>
      <c r="B9" s="19"/>
      <c r="C9" s="3"/>
      <c r="D9" s="3"/>
      <c r="E9" s="3"/>
      <c r="F9" s="9"/>
      <c r="G9" s="9"/>
      <c r="I9" s="7"/>
    </row>
    <row r="10" spans="1:9">
      <c r="A10" s="20"/>
      <c r="B10" s="21"/>
      <c r="C10" s="3"/>
      <c r="D10" s="3"/>
      <c r="E10" s="3"/>
      <c r="F10" s="9"/>
      <c r="G10" s="9"/>
      <c r="I10" s="7"/>
    </row>
    <row r="11" spans="1:9">
      <c r="A11" s="22" t="s">
        <v>7</v>
      </c>
      <c r="B11" s="22" t="s">
        <v>8</v>
      </c>
      <c r="C11" s="23" t="s">
        <v>9</v>
      </c>
      <c r="D11" s="23" t="s">
        <v>10</v>
      </c>
      <c r="E11" s="23" t="s">
        <v>11</v>
      </c>
      <c r="F11" s="9" t="s">
        <v>12</v>
      </c>
      <c r="G11" s="9"/>
      <c r="I11" s="7"/>
    </row>
    <row r="12" spans="1:9">
      <c r="A12" s="24">
        <v>42185</v>
      </c>
      <c r="B12" t="s">
        <v>13</v>
      </c>
      <c r="C12" s="25">
        <v>868.45</v>
      </c>
      <c r="D12" s="25"/>
      <c r="E12" s="26">
        <f t="shared" ref="E12:E75" si="0">+E13-C12+D12</f>
        <v>2713258.7399999993</v>
      </c>
      <c r="F12" s="9"/>
      <c r="G12" s="9"/>
      <c r="H12" s="25">
        <v>2713258.74</v>
      </c>
      <c r="I12" s="7">
        <f t="shared" ref="I12:I75" si="1">+E12-H12</f>
        <v>0</v>
      </c>
    </row>
    <row r="13" spans="1:9">
      <c r="A13" s="24">
        <v>42185</v>
      </c>
      <c r="B13" t="s">
        <v>14</v>
      </c>
      <c r="C13" s="25">
        <v>2700.84</v>
      </c>
      <c r="D13" s="25"/>
      <c r="E13" s="26">
        <f t="shared" si="0"/>
        <v>2714127.1899999995</v>
      </c>
      <c r="F13" s="9"/>
      <c r="G13" s="9"/>
      <c r="H13" s="25">
        <v>2714127.19</v>
      </c>
      <c r="I13" s="7">
        <f t="shared" si="1"/>
        <v>0</v>
      </c>
    </row>
    <row r="14" spans="1:9">
      <c r="A14" s="24">
        <v>42185</v>
      </c>
      <c r="B14" t="s">
        <v>15</v>
      </c>
      <c r="C14" s="25">
        <v>2700.84</v>
      </c>
      <c r="D14" s="25"/>
      <c r="E14" s="26">
        <f t="shared" si="0"/>
        <v>2716828.0299999993</v>
      </c>
      <c r="F14" s="9"/>
      <c r="G14" s="9"/>
      <c r="H14" s="25">
        <v>2716828.03</v>
      </c>
      <c r="I14" s="7">
        <f t="shared" si="1"/>
        <v>0</v>
      </c>
    </row>
    <row r="15" spans="1:9">
      <c r="A15" s="24">
        <v>42185</v>
      </c>
      <c r="B15" t="s">
        <v>16</v>
      </c>
      <c r="C15" s="25">
        <v>376.18</v>
      </c>
      <c r="D15" s="25"/>
      <c r="E15" s="26">
        <f t="shared" si="0"/>
        <v>2719528.8699999992</v>
      </c>
      <c r="F15" s="9"/>
      <c r="G15" s="9"/>
      <c r="H15" s="25">
        <v>2719528.87</v>
      </c>
      <c r="I15" s="7">
        <f t="shared" si="1"/>
        <v>0</v>
      </c>
    </row>
    <row r="16" spans="1:9">
      <c r="A16" s="24">
        <v>42185</v>
      </c>
      <c r="B16" t="s">
        <v>17</v>
      </c>
      <c r="C16" s="25"/>
      <c r="D16" s="25">
        <v>40000</v>
      </c>
      <c r="E16" s="26">
        <f t="shared" si="0"/>
        <v>2719905.0499999993</v>
      </c>
      <c r="F16" s="9"/>
      <c r="G16" s="9"/>
      <c r="H16" s="25">
        <v>2719905.05</v>
      </c>
      <c r="I16" s="7">
        <f t="shared" si="1"/>
        <v>0</v>
      </c>
    </row>
    <row r="17" spans="1:9">
      <c r="A17" s="24">
        <v>42185</v>
      </c>
      <c r="B17" t="s">
        <v>18</v>
      </c>
      <c r="C17" s="25"/>
      <c r="D17" s="25">
        <v>85000.01</v>
      </c>
      <c r="E17" s="26">
        <f t="shared" si="0"/>
        <v>2679905.0499999993</v>
      </c>
      <c r="F17" s="9"/>
      <c r="G17" s="9" t="s">
        <v>19</v>
      </c>
      <c r="H17" s="25">
        <v>2679905.0499999998</v>
      </c>
      <c r="I17" s="7">
        <f t="shared" si="1"/>
        <v>0</v>
      </c>
    </row>
    <row r="18" spans="1:9">
      <c r="A18" s="24">
        <v>42185</v>
      </c>
      <c r="B18" t="s">
        <v>20</v>
      </c>
      <c r="C18" s="25"/>
      <c r="D18" s="25">
        <v>279827.27</v>
      </c>
      <c r="E18" s="26">
        <f t="shared" si="0"/>
        <v>2594905.0399999996</v>
      </c>
      <c r="F18" s="9"/>
      <c r="G18" s="9" t="s">
        <v>21</v>
      </c>
      <c r="H18" s="25">
        <v>2594905.04</v>
      </c>
      <c r="I18" s="7">
        <f>+E18-H18</f>
        <v>0</v>
      </c>
    </row>
    <row r="19" spans="1:9">
      <c r="A19" s="24">
        <v>42185</v>
      </c>
      <c r="B19" t="s">
        <v>22</v>
      </c>
      <c r="C19" s="25"/>
      <c r="D19" s="25">
        <v>118499.59</v>
      </c>
      <c r="E19" s="26">
        <f t="shared" si="0"/>
        <v>2315077.7699999996</v>
      </c>
      <c r="F19" s="9"/>
      <c r="G19" s="9" t="s">
        <v>23</v>
      </c>
      <c r="H19" s="25">
        <v>2315077.77</v>
      </c>
      <c r="I19" s="7">
        <f t="shared" si="1"/>
        <v>0</v>
      </c>
    </row>
    <row r="20" spans="1:9">
      <c r="A20" s="24">
        <v>42185</v>
      </c>
      <c r="B20" t="s">
        <v>24</v>
      </c>
      <c r="C20" s="25"/>
      <c r="D20" s="25">
        <v>5370.93</v>
      </c>
      <c r="E20" s="26">
        <f t="shared" si="0"/>
        <v>2196578.1799999997</v>
      </c>
      <c r="F20" s="9"/>
      <c r="G20" s="9"/>
      <c r="H20" s="25">
        <v>2196578.1800000002</v>
      </c>
      <c r="I20" s="7">
        <f t="shared" si="1"/>
        <v>0</v>
      </c>
    </row>
    <row r="21" spans="1:9">
      <c r="A21" s="24">
        <v>42185</v>
      </c>
      <c r="B21" t="s">
        <v>25</v>
      </c>
      <c r="C21" s="25"/>
      <c r="D21" s="25">
        <v>21340.39</v>
      </c>
      <c r="E21" s="26">
        <f t="shared" si="0"/>
        <v>2191207.2499999995</v>
      </c>
      <c r="F21" s="9"/>
      <c r="G21" s="9"/>
      <c r="H21" s="25">
        <v>2191207.25</v>
      </c>
      <c r="I21" s="7">
        <f t="shared" si="1"/>
        <v>0</v>
      </c>
    </row>
    <row r="22" spans="1:9">
      <c r="A22" s="24">
        <v>42185</v>
      </c>
      <c r="B22" t="s">
        <v>26</v>
      </c>
      <c r="C22" s="25"/>
      <c r="D22" s="25">
        <v>205700</v>
      </c>
      <c r="E22" s="26">
        <f t="shared" si="0"/>
        <v>2169866.8599999994</v>
      </c>
      <c r="F22" s="9"/>
      <c r="G22" s="9"/>
      <c r="H22" s="25">
        <v>2169866.86</v>
      </c>
      <c r="I22" s="7">
        <f t="shared" si="1"/>
        <v>0</v>
      </c>
    </row>
    <row r="23" spans="1:9">
      <c r="A23" s="24">
        <v>42185</v>
      </c>
      <c r="B23" t="s">
        <v>27</v>
      </c>
      <c r="C23" s="25"/>
      <c r="D23" s="25">
        <v>407.16</v>
      </c>
      <c r="E23" s="26">
        <f t="shared" si="0"/>
        <v>1964166.8599999992</v>
      </c>
      <c r="F23" s="9"/>
      <c r="G23" s="9"/>
      <c r="H23" s="25">
        <v>1964166.86</v>
      </c>
      <c r="I23" s="7">
        <f t="shared" si="1"/>
        <v>0</v>
      </c>
    </row>
    <row r="24" spans="1:9">
      <c r="A24" s="24">
        <v>42185</v>
      </c>
      <c r="B24" t="s">
        <v>28</v>
      </c>
      <c r="C24" s="25">
        <v>125000</v>
      </c>
      <c r="D24" s="25"/>
      <c r="E24" s="26">
        <f t="shared" si="0"/>
        <v>1963759.6999999993</v>
      </c>
      <c r="F24" s="9"/>
      <c r="G24" s="9"/>
      <c r="H24" s="25">
        <v>1963759.7</v>
      </c>
      <c r="I24" s="7">
        <f t="shared" si="1"/>
        <v>0</v>
      </c>
    </row>
    <row r="25" spans="1:9">
      <c r="A25" s="24">
        <v>42185</v>
      </c>
      <c r="B25" t="s">
        <v>29</v>
      </c>
      <c r="C25" s="25">
        <v>125000</v>
      </c>
      <c r="D25" s="25"/>
      <c r="E25" s="26">
        <f t="shared" si="0"/>
        <v>2088759.6999999993</v>
      </c>
      <c r="F25" s="9"/>
      <c r="G25" s="9"/>
      <c r="H25" s="25">
        <v>2088759.7</v>
      </c>
      <c r="I25" s="7">
        <f t="shared" si="1"/>
        <v>0</v>
      </c>
    </row>
    <row r="26" spans="1:9">
      <c r="A26" s="24">
        <v>42185</v>
      </c>
      <c r="B26" t="s">
        <v>27</v>
      </c>
      <c r="C26" s="25"/>
      <c r="D26" s="25">
        <v>520</v>
      </c>
      <c r="E26" s="26">
        <f t="shared" si="0"/>
        <v>2213759.6999999993</v>
      </c>
      <c r="F26" s="9"/>
      <c r="G26" s="9"/>
      <c r="H26" s="25">
        <v>2213759.7000000002</v>
      </c>
      <c r="I26" s="7">
        <f t="shared" si="1"/>
        <v>0</v>
      </c>
    </row>
    <row r="27" spans="1:9">
      <c r="A27" s="24">
        <v>42185</v>
      </c>
      <c r="B27" t="s">
        <v>27</v>
      </c>
      <c r="C27" s="25"/>
      <c r="D27" s="25">
        <v>545</v>
      </c>
      <c r="E27" s="26">
        <f t="shared" si="0"/>
        <v>2213239.6999999993</v>
      </c>
      <c r="F27" s="9"/>
      <c r="G27" s="9"/>
      <c r="H27" s="25">
        <v>2213239.7000000002</v>
      </c>
      <c r="I27" s="7">
        <f t="shared" si="1"/>
        <v>0</v>
      </c>
    </row>
    <row r="28" spans="1:9">
      <c r="A28" s="24">
        <v>42185</v>
      </c>
      <c r="B28" t="s">
        <v>27</v>
      </c>
      <c r="C28" s="25"/>
      <c r="D28" s="25">
        <v>570</v>
      </c>
      <c r="E28" s="26">
        <f t="shared" si="0"/>
        <v>2212694.6999999993</v>
      </c>
      <c r="F28" s="9"/>
      <c r="G28" s="9"/>
      <c r="H28" s="25">
        <v>2212694.7000000002</v>
      </c>
      <c r="I28" s="7">
        <f t="shared" si="1"/>
        <v>0</v>
      </c>
    </row>
    <row r="29" spans="1:9">
      <c r="A29" s="24">
        <v>42185</v>
      </c>
      <c r="B29" t="s">
        <v>27</v>
      </c>
      <c r="C29" s="25"/>
      <c r="D29" s="25">
        <v>655</v>
      </c>
      <c r="E29" s="26">
        <f t="shared" si="0"/>
        <v>2212124.6999999993</v>
      </c>
      <c r="F29" s="9"/>
      <c r="G29" s="9"/>
      <c r="H29" s="25">
        <v>2212124.7000000002</v>
      </c>
      <c r="I29" s="7">
        <f t="shared" si="1"/>
        <v>0</v>
      </c>
    </row>
    <row r="30" spans="1:9">
      <c r="A30" s="24">
        <v>42185</v>
      </c>
      <c r="B30" t="s">
        <v>27</v>
      </c>
      <c r="C30" s="25"/>
      <c r="D30" s="25">
        <v>4301.8</v>
      </c>
      <c r="E30" s="26">
        <f t="shared" si="0"/>
        <v>2211469.6999999993</v>
      </c>
      <c r="F30" s="9"/>
      <c r="G30" s="9"/>
      <c r="H30" s="25">
        <v>2211469.7000000002</v>
      </c>
      <c r="I30" s="7">
        <f t="shared" si="1"/>
        <v>0</v>
      </c>
    </row>
    <row r="31" spans="1:9">
      <c r="A31" s="24">
        <v>42185</v>
      </c>
      <c r="B31" t="s">
        <v>27</v>
      </c>
      <c r="C31" s="25"/>
      <c r="D31" s="25">
        <v>12356.71</v>
      </c>
      <c r="E31" s="26">
        <f t="shared" si="0"/>
        <v>2207167.8999999994</v>
      </c>
      <c r="F31" s="9"/>
      <c r="G31" s="9"/>
      <c r="H31" s="25">
        <v>2207167.9</v>
      </c>
      <c r="I31" s="7">
        <f t="shared" si="1"/>
        <v>0</v>
      </c>
    </row>
    <row r="32" spans="1:9">
      <c r="A32" s="24">
        <v>42185</v>
      </c>
      <c r="B32" t="s">
        <v>30</v>
      </c>
      <c r="C32" s="25">
        <v>1000034.64</v>
      </c>
      <c r="D32" s="25"/>
      <c r="E32" s="26">
        <f t="shared" si="0"/>
        <v>2194811.1899999995</v>
      </c>
      <c r="F32" s="9"/>
      <c r="G32" s="9"/>
      <c r="H32" s="25">
        <v>2194811.19</v>
      </c>
      <c r="I32" s="7">
        <f t="shared" si="1"/>
        <v>0</v>
      </c>
    </row>
    <row r="33" spans="1:9">
      <c r="A33" s="24">
        <v>42185</v>
      </c>
      <c r="B33" t="s">
        <v>31</v>
      </c>
      <c r="C33" s="25">
        <v>21.89</v>
      </c>
      <c r="D33" s="25"/>
      <c r="E33" s="26">
        <f t="shared" si="0"/>
        <v>3194845.8299999996</v>
      </c>
      <c r="F33" s="9" t="s">
        <v>32</v>
      </c>
      <c r="G33" s="9"/>
      <c r="H33" s="25">
        <v>3194845.83</v>
      </c>
      <c r="I33" s="7">
        <f t="shared" si="1"/>
        <v>0</v>
      </c>
    </row>
    <row r="34" spans="1:9">
      <c r="A34" s="24">
        <v>42185</v>
      </c>
      <c r="B34" t="s">
        <v>33</v>
      </c>
      <c r="C34" s="25">
        <v>136.80000000000001</v>
      </c>
      <c r="D34" s="25"/>
      <c r="E34" s="26">
        <f t="shared" si="0"/>
        <v>3194867.7199999997</v>
      </c>
      <c r="F34" s="9" t="s">
        <v>32</v>
      </c>
      <c r="G34" s="9"/>
      <c r="H34" s="25">
        <v>3194867.72</v>
      </c>
      <c r="I34" s="7">
        <f t="shared" si="1"/>
        <v>0</v>
      </c>
    </row>
    <row r="35" spans="1:9">
      <c r="A35" s="24">
        <v>42185</v>
      </c>
      <c r="B35" t="s">
        <v>34</v>
      </c>
      <c r="C35" s="25"/>
      <c r="D35" s="25">
        <v>52756</v>
      </c>
      <c r="E35" s="26">
        <f t="shared" si="0"/>
        <v>3195004.5199999996</v>
      </c>
      <c r="F35" s="9"/>
      <c r="G35" s="9"/>
      <c r="H35" s="25">
        <v>3195004.52</v>
      </c>
      <c r="I35" s="7">
        <f t="shared" si="1"/>
        <v>0</v>
      </c>
    </row>
    <row r="36" spans="1:9">
      <c r="A36" s="24">
        <v>42185</v>
      </c>
      <c r="B36" t="s">
        <v>35</v>
      </c>
      <c r="C36" s="25">
        <v>15.35</v>
      </c>
      <c r="D36" s="25"/>
      <c r="E36" s="26">
        <f t="shared" si="0"/>
        <v>3142248.5199999996</v>
      </c>
      <c r="F36" s="9" t="s">
        <v>32</v>
      </c>
      <c r="G36" s="9"/>
      <c r="H36" s="25">
        <v>3142248.52</v>
      </c>
      <c r="I36" s="7">
        <f t="shared" si="1"/>
        <v>0</v>
      </c>
    </row>
    <row r="37" spans="1:9">
      <c r="A37" s="24">
        <v>42185</v>
      </c>
      <c r="B37" t="s">
        <v>36</v>
      </c>
      <c r="C37" s="25">
        <v>95.91</v>
      </c>
      <c r="D37" s="25"/>
      <c r="E37" s="26">
        <f t="shared" si="0"/>
        <v>3142263.8699999996</v>
      </c>
      <c r="F37" s="9" t="s">
        <v>32</v>
      </c>
      <c r="G37" s="9"/>
      <c r="H37" s="25">
        <v>3142263.87</v>
      </c>
      <c r="I37" s="7">
        <f t="shared" si="1"/>
        <v>0</v>
      </c>
    </row>
    <row r="38" spans="1:9">
      <c r="A38" s="24">
        <v>42185</v>
      </c>
      <c r="B38" t="s">
        <v>37</v>
      </c>
      <c r="C38" s="25"/>
      <c r="D38" s="25">
        <v>3915</v>
      </c>
      <c r="E38" s="26">
        <f t="shared" si="0"/>
        <v>3142359.78</v>
      </c>
      <c r="F38" s="9"/>
      <c r="G38" s="9"/>
      <c r="H38" s="25">
        <v>3142359.78</v>
      </c>
      <c r="I38" s="7">
        <f t="shared" si="1"/>
        <v>0</v>
      </c>
    </row>
    <row r="39" spans="1:9">
      <c r="A39" s="24">
        <v>42185</v>
      </c>
      <c r="B39" t="s">
        <v>38</v>
      </c>
      <c r="C39" s="25">
        <v>28530.93</v>
      </c>
      <c r="D39" s="25"/>
      <c r="E39" s="26">
        <f t="shared" si="0"/>
        <v>3138444.78</v>
      </c>
      <c r="F39" s="9"/>
      <c r="G39" s="9"/>
      <c r="H39" s="25">
        <v>3138444.78</v>
      </c>
      <c r="I39" s="7">
        <f t="shared" si="1"/>
        <v>0</v>
      </c>
    </row>
    <row r="40" spans="1:9">
      <c r="A40" s="24">
        <v>42184</v>
      </c>
      <c r="B40" t="s">
        <v>39</v>
      </c>
      <c r="C40" s="25"/>
      <c r="D40" s="25">
        <v>2990</v>
      </c>
      <c r="E40" s="26">
        <f t="shared" si="0"/>
        <v>3166975.71</v>
      </c>
      <c r="F40" s="9"/>
      <c r="G40" s="9"/>
      <c r="H40" s="25">
        <v>3166975.71</v>
      </c>
      <c r="I40" s="7">
        <f t="shared" si="1"/>
        <v>0</v>
      </c>
    </row>
    <row r="41" spans="1:9">
      <c r="A41" s="24">
        <v>42184</v>
      </c>
      <c r="B41" t="s">
        <v>40</v>
      </c>
      <c r="C41" s="25"/>
      <c r="D41" s="25">
        <v>436200</v>
      </c>
      <c r="E41" s="26">
        <f t="shared" si="0"/>
        <v>3163985.71</v>
      </c>
      <c r="F41" s="9"/>
      <c r="G41" s="9"/>
      <c r="H41" s="25">
        <v>3163985.71</v>
      </c>
      <c r="I41" s="7">
        <f t="shared" si="1"/>
        <v>0</v>
      </c>
    </row>
    <row r="42" spans="1:9">
      <c r="A42" s="24">
        <v>42184</v>
      </c>
      <c r="B42" t="s">
        <v>41</v>
      </c>
      <c r="C42" s="25"/>
      <c r="D42" s="25">
        <v>230100</v>
      </c>
      <c r="E42" s="26">
        <f t="shared" si="0"/>
        <v>2727785.71</v>
      </c>
      <c r="F42" s="9"/>
      <c r="G42" s="9"/>
      <c r="H42" s="25">
        <v>2727785.71</v>
      </c>
      <c r="I42" s="7">
        <f t="shared" si="1"/>
        <v>0</v>
      </c>
    </row>
    <row r="43" spans="1:9">
      <c r="A43" s="24">
        <v>42184</v>
      </c>
      <c r="B43" t="s">
        <v>42</v>
      </c>
      <c r="C43" s="25"/>
      <c r="D43" s="25">
        <v>456000</v>
      </c>
      <c r="E43" s="26">
        <f t="shared" si="0"/>
        <v>2497685.71</v>
      </c>
      <c r="F43" s="9"/>
      <c r="G43" s="9"/>
      <c r="H43" s="25">
        <v>2497685.71</v>
      </c>
      <c r="I43" s="7">
        <f t="shared" si="1"/>
        <v>0</v>
      </c>
    </row>
    <row r="44" spans="1:9">
      <c r="A44" s="24">
        <v>42184</v>
      </c>
      <c r="B44" t="s">
        <v>43</v>
      </c>
      <c r="C44" s="25"/>
      <c r="D44" s="25">
        <v>16850.61</v>
      </c>
      <c r="E44" s="26">
        <f t="shared" si="0"/>
        <v>2041685.7099999997</v>
      </c>
      <c r="F44" s="9"/>
      <c r="G44" s="9"/>
      <c r="H44" s="25">
        <v>2041685.71</v>
      </c>
      <c r="I44" s="7">
        <f t="shared" si="1"/>
        <v>0</v>
      </c>
    </row>
    <row r="45" spans="1:9">
      <c r="A45" s="24">
        <v>42184</v>
      </c>
      <c r="B45" t="s">
        <v>44</v>
      </c>
      <c r="C45" s="25">
        <v>2106.9699999999998</v>
      </c>
      <c r="D45" s="25"/>
      <c r="E45" s="26">
        <f t="shared" si="0"/>
        <v>2024835.0999999996</v>
      </c>
      <c r="F45" s="9"/>
      <c r="G45" s="9"/>
      <c r="H45" s="25">
        <v>2024835.1</v>
      </c>
      <c r="I45" s="7">
        <f t="shared" si="1"/>
        <v>0</v>
      </c>
    </row>
    <row r="46" spans="1:9">
      <c r="A46" s="24">
        <v>42184</v>
      </c>
      <c r="B46" t="s">
        <v>45</v>
      </c>
      <c r="C46" s="25">
        <v>213199.53</v>
      </c>
      <c r="D46" s="25"/>
      <c r="E46" s="26">
        <f t="shared" si="0"/>
        <v>2026942.0699999996</v>
      </c>
      <c r="F46" s="9"/>
      <c r="G46" s="9"/>
      <c r="H46" s="25">
        <v>2026942.07</v>
      </c>
      <c r="I46" s="7">
        <f t="shared" si="1"/>
        <v>0</v>
      </c>
    </row>
    <row r="47" spans="1:9">
      <c r="A47" s="24">
        <v>42184</v>
      </c>
      <c r="B47" t="s">
        <v>46</v>
      </c>
      <c r="C47" s="25">
        <v>7755.08</v>
      </c>
      <c r="D47" s="25"/>
      <c r="E47" s="26">
        <f t="shared" si="0"/>
        <v>2240141.5999999996</v>
      </c>
      <c r="F47" s="9"/>
      <c r="G47" s="9"/>
      <c r="H47" s="25">
        <v>2240141.6</v>
      </c>
      <c r="I47" s="7">
        <f t="shared" si="1"/>
        <v>0</v>
      </c>
    </row>
    <row r="48" spans="1:9">
      <c r="A48" s="24">
        <v>42184</v>
      </c>
      <c r="B48" t="s">
        <v>47</v>
      </c>
      <c r="C48" s="25">
        <v>2552</v>
      </c>
      <c r="D48" s="25"/>
      <c r="E48" s="26">
        <f t="shared" si="0"/>
        <v>2247896.6799999997</v>
      </c>
      <c r="F48" s="9"/>
      <c r="G48" s="9"/>
      <c r="H48" s="25">
        <v>2247896.6800000002</v>
      </c>
      <c r="I48" s="7">
        <f t="shared" si="1"/>
        <v>0</v>
      </c>
    </row>
    <row r="49" spans="1:9">
      <c r="A49" s="24">
        <v>42184</v>
      </c>
      <c r="B49" t="s">
        <v>48</v>
      </c>
      <c r="C49" s="25">
        <v>689.99</v>
      </c>
      <c r="D49" s="25"/>
      <c r="E49" s="26">
        <f t="shared" si="0"/>
        <v>2250448.6799999997</v>
      </c>
      <c r="F49" s="9"/>
      <c r="G49" s="9"/>
      <c r="H49" s="25">
        <v>2250448.6800000002</v>
      </c>
      <c r="I49" s="7">
        <f t="shared" si="1"/>
        <v>0</v>
      </c>
    </row>
    <row r="50" spans="1:9">
      <c r="A50" s="24">
        <v>42184</v>
      </c>
      <c r="B50" t="s">
        <v>49</v>
      </c>
      <c r="C50" s="25"/>
      <c r="D50" s="25">
        <v>216900</v>
      </c>
      <c r="E50" s="26">
        <f t="shared" si="0"/>
        <v>2251138.67</v>
      </c>
      <c r="F50" s="9"/>
      <c r="G50" s="9" t="s">
        <v>50</v>
      </c>
      <c r="H50" s="25">
        <v>2251138.67</v>
      </c>
      <c r="I50" s="7">
        <f t="shared" si="1"/>
        <v>0</v>
      </c>
    </row>
    <row r="51" spans="1:9">
      <c r="A51" s="24">
        <v>42184</v>
      </c>
      <c r="B51" t="s">
        <v>51</v>
      </c>
      <c r="C51" s="25"/>
      <c r="D51" s="25">
        <v>263121.83</v>
      </c>
      <c r="E51" s="26">
        <f t="shared" si="0"/>
        <v>2034238.6699999997</v>
      </c>
      <c r="F51" s="9"/>
      <c r="G51" s="9" t="s">
        <v>52</v>
      </c>
      <c r="H51" s="25">
        <v>2034238.67</v>
      </c>
      <c r="I51" s="7">
        <f t="shared" si="1"/>
        <v>0</v>
      </c>
    </row>
    <row r="52" spans="1:9">
      <c r="A52" s="24">
        <v>42184</v>
      </c>
      <c r="B52" t="s">
        <v>53</v>
      </c>
      <c r="C52" s="25"/>
      <c r="D52" s="25">
        <v>181853.33</v>
      </c>
      <c r="E52" s="26">
        <f t="shared" si="0"/>
        <v>1771116.8399999996</v>
      </c>
      <c r="F52" s="9"/>
      <c r="G52" s="9" t="s">
        <v>54</v>
      </c>
      <c r="H52" s="25">
        <v>1771116.84</v>
      </c>
      <c r="I52" s="7">
        <f t="shared" si="1"/>
        <v>0</v>
      </c>
    </row>
    <row r="53" spans="1:9">
      <c r="A53" s="24">
        <v>42184</v>
      </c>
      <c r="B53" t="s">
        <v>55</v>
      </c>
      <c r="C53" s="25"/>
      <c r="D53" s="25">
        <v>136500</v>
      </c>
      <c r="E53" s="26">
        <f t="shared" si="0"/>
        <v>1589263.5099999995</v>
      </c>
      <c r="F53" s="9"/>
      <c r="G53" s="9"/>
      <c r="H53" s="25">
        <v>1589263.51</v>
      </c>
      <c r="I53" s="7">
        <f t="shared" si="1"/>
        <v>0</v>
      </c>
    </row>
    <row r="54" spans="1:9">
      <c r="A54" s="24">
        <v>42184</v>
      </c>
      <c r="B54" t="s">
        <v>56</v>
      </c>
      <c r="C54" s="25"/>
      <c r="D54" s="25">
        <v>1097.3</v>
      </c>
      <c r="E54" s="26">
        <f t="shared" si="0"/>
        <v>1452763.5099999995</v>
      </c>
      <c r="F54" s="9"/>
      <c r="G54" s="9"/>
      <c r="H54" s="25">
        <v>1452763.51</v>
      </c>
      <c r="I54" s="7">
        <f t="shared" si="1"/>
        <v>0</v>
      </c>
    </row>
    <row r="55" spans="1:9">
      <c r="A55" s="24">
        <v>42184</v>
      </c>
      <c r="B55" t="s">
        <v>57</v>
      </c>
      <c r="C55" s="25"/>
      <c r="D55" s="25">
        <v>102500</v>
      </c>
      <c r="E55" s="26">
        <f t="shared" si="0"/>
        <v>1451666.2099999995</v>
      </c>
      <c r="F55" s="9"/>
      <c r="G55" s="9"/>
      <c r="H55" s="25">
        <v>1451666.21</v>
      </c>
      <c r="I55" s="7">
        <f t="shared" si="1"/>
        <v>0</v>
      </c>
    </row>
    <row r="56" spans="1:9">
      <c r="A56" s="24">
        <v>42184</v>
      </c>
      <c r="B56" t="s">
        <v>58</v>
      </c>
      <c r="C56" s="25">
        <v>639129.18000000005</v>
      </c>
      <c r="D56" s="25"/>
      <c r="E56" s="26">
        <f t="shared" si="0"/>
        <v>1349166.2099999995</v>
      </c>
      <c r="F56" s="9"/>
      <c r="G56" s="9"/>
      <c r="H56" s="25">
        <v>1349166.21</v>
      </c>
      <c r="I56" s="7">
        <f t="shared" si="1"/>
        <v>0</v>
      </c>
    </row>
    <row r="57" spans="1:9">
      <c r="A57" s="24">
        <v>42184</v>
      </c>
      <c r="B57" t="s">
        <v>59</v>
      </c>
      <c r="C57" s="25"/>
      <c r="D57" s="25">
        <v>86000</v>
      </c>
      <c r="E57" s="26">
        <f t="shared" si="0"/>
        <v>1988295.3899999997</v>
      </c>
      <c r="F57" s="9"/>
      <c r="G57" s="9"/>
      <c r="H57" s="25">
        <v>1988295.39</v>
      </c>
      <c r="I57" s="7">
        <f t="shared" si="1"/>
        <v>0</v>
      </c>
    </row>
    <row r="58" spans="1:9">
      <c r="A58" s="24">
        <v>42184</v>
      </c>
      <c r="B58" t="s">
        <v>60</v>
      </c>
      <c r="C58" s="25"/>
      <c r="D58" s="25">
        <v>33487.370000000003</v>
      </c>
      <c r="E58" s="26">
        <f t="shared" si="0"/>
        <v>1902295.3899999997</v>
      </c>
      <c r="F58" s="9"/>
      <c r="G58" s="9"/>
      <c r="H58" s="25">
        <v>1902295.39</v>
      </c>
      <c r="I58" s="7">
        <f t="shared" si="1"/>
        <v>0</v>
      </c>
    </row>
    <row r="59" spans="1:9">
      <c r="A59" s="24">
        <v>42184</v>
      </c>
      <c r="B59" t="s">
        <v>61</v>
      </c>
      <c r="C59" s="25"/>
      <c r="D59" s="25">
        <v>21987.599999999999</v>
      </c>
      <c r="E59" s="26">
        <f t="shared" si="0"/>
        <v>1868808.0199999996</v>
      </c>
      <c r="F59" s="9"/>
      <c r="G59" s="9"/>
      <c r="H59" s="25">
        <v>1868808.02</v>
      </c>
      <c r="I59" s="7">
        <f t="shared" si="1"/>
        <v>0</v>
      </c>
    </row>
    <row r="60" spans="1:9">
      <c r="A60" s="24">
        <v>42184</v>
      </c>
      <c r="B60" t="s">
        <v>62</v>
      </c>
      <c r="C60" s="25"/>
      <c r="D60" s="25">
        <v>90000</v>
      </c>
      <c r="E60" s="26">
        <f t="shared" si="0"/>
        <v>1846820.4199999995</v>
      </c>
      <c r="F60" s="9"/>
      <c r="G60" s="9"/>
      <c r="H60" s="25">
        <v>1846820.42</v>
      </c>
      <c r="I60" s="7">
        <f t="shared" si="1"/>
        <v>0</v>
      </c>
    </row>
    <row r="61" spans="1:9">
      <c r="A61" s="24">
        <v>42184</v>
      </c>
      <c r="B61" t="s">
        <v>63</v>
      </c>
      <c r="C61" s="25">
        <v>5000</v>
      </c>
      <c r="D61" s="25"/>
      <c r="E61" s="26">
        <f t="shared" si="0"/>
        <v>1756820.4199999995</v>
      </c>
      <c r="F61" s="9" t="s">
        <v>64</v>
      </c>
      <c r="G61" s="9"/>
      <c r="H61" s="25">
        <v>1756820.42</v>
      </c>
      <c r="I61" s="7">
        <f t="shared" si="1"/>
        <v>0</v>
      </c>
    </row>
    <row r="62" spans="1:9">
      <c r="A62" s="24">
        <v>42184</v>
      </c>
      <c r="B62" t="s">
        <v>30</v>
      </c>
      <c r="C62" s="25">
        <v>300091.09999999998</v>
      </c>
      <c r="D62" s="25"/>
      <c r="E62" s="26">
        <f t="shared" si="0"/>
        <v>1761820.4199999995</v>
      </c>
      <c r="F62" s="9"/>
      <c r="G62" s="9"/>
      <c r="H62" s="25">
        <v>1761820.42</v>
      </c>
      <c r="I62" s="7">
        <f t="shared" si="1"/>
        <v>0</v>
      </c>
    </row>
    <row r="63" spans="1:9">
      <c r="A63" s="24">
        <v>42184</v>
      </c>
      <c r="B63" t="s">
        <v>65</v>
      </c>
      <c r="C63" s="25"/>
      <c r="D63" s="25">
        <v>300000</v>
      </c>
      <c r="E63" s="26">
        <f t="shared" si="0"/>
        <v>2061911.5199999996</v>
      </c>
      <c r="F63" s="9"/>
      <c r="G63" s="9"/>
      <c r="H63" s="25">
        <v>2061911.52</v>
      </c>
      <c r="I63" s="7">
        <f t="shared" si="1"/>
        <v>0</v>
      </c>
    </row>
    <row r="64" spans="1:9">
      <c r="A64" s="24">
        <v>42184</v>
      </c>
      <c r="B64" t="s">
        <v>31</v>
      </c>
      <c r="C64" s="25">
        <v>11.73</v>
      </c>
      <c r="D64" s="25"/>
      <c r="E64" s="26">
        <f t="shared" si="0"/>
        <v>1761911.5199999996</v>
      </c>
      <c r="F64" s="9" t="s">
        <v>32</v>
      </c>
      <c r="G64" s="9"/>
      <c r="H64" s="25">
        <v>1761911.52</v>
      </c>
      <c r="I64" s="7">
        <f t="shared" si="1"/>
        <v>0</v>
      </c>
    </row>
    <row r="65" spans="1:9">
      <c r="A65" s="24">
        <v>42184</v>
      </c>
      <c r="B65" t="s">
        <v>33</v>
      </c>
      <c r="C65" s="25">
        <v>73.3</v>
      </c>
      <c r="D65" s="25"/>
      <c r="E65" s="26">
        <f t="shared" si="0"/>
        <v>1761923.2499999995</v>
      </c>
      <c r="F65" s="9" t="s">
        <v>32</v>
      </c>
      <c r="G65" s="9"/>
      <c r="H65" s="25">
        <v>1761923.25</v>
      </c>
      <c r="I65" s="7">
        <f t="shared" si="1"/>
        <v>0</v>
      </c>
    </row>
    <row r="66" spans="1:9">
      <c r="A66" s="24">
        <v>42184</v>
      </c>
      <c r="B66" t="s">
        <v>34</v>
      </c>
      <c r="C66" s="25"/>
      <c r="D66" s="25">
        <v>18321.34</v>
      </c>
      <c r="E66" s="26">
        <f t="shared" si="0"/>
        <v>1761996.5499999996</v>
      </c>
      <c r="F66" s="9"/>
      <c r="G66" s="9"/>
      <c r="H66" s="25">
        <v>1761996.55</v>
      </c>
      <c r="I66" s="7">
        <f t="shared" si="1"/>
        <v>0</v>
      </c>
    </row>
    <row r="67" spans="1:9">
      <c r="A67" s="24">
        <v>42184</v>
      </c>
      <c r="B67" t="s">
        <v>35</v>
      </c>
      <c r="C67" s="25">
        <v>33.909999999999997</v>
      </c>
      <c r="D67" s="25"/>
      <c r="E67" s="26">
        <f t="shared" si="0"/>
        <v>1743675.2099999995</v>
      </c>
      <c r="F67" s="9" t="s">
        <v>32</v>
      </c>
      <c r="G67" s="9"/>
      <c r="H67" s="25">
        <v>1743675.21</v>
      </c>
      <c r="I67" s="7">
        <f t="shared" si="1"/>
        <v>0</v>
      </c>
    </row>
    <row r="68" spans="1:9">
      <c r="A68" s="24">
        <v>42184</v>
      </c>
      <c r="B68" t="s">
        <v>36</v>
      </c>
      <c r="C68" s="25">
        <v>211.92</v>
      </c>
      <c r="D68" s="25"/>
      <c r="E68" s="26">
        <f t="shared" si="0"/>
        <v>1743709.1199999994</v>
      </c>
      <c r="F68" s="9" t="s">
        <v>32</v>
      </c>
      <c r="G68" s="9"/>
      <c r="H68" s="25">
        <v>1743709.12</v>
      </c>
      <c r="I68" s="7">
        <f t="shared" si="1"/>
        <v>0</v>
      </c>
    </row>
    <row r="69" spans="1:9">
      <c r="A69" s="24">
        <v>42184</v>
      </c>
      <c r="B69" t="s">
        <v>37</v>
      </c>
      <c r="C69" s="25"/>
      <c r="D69" s="25">
        <v>8650.01</v>
      </c>
      <c r="E69" s="26">
        <f t="shared" si="0"/>
        <v>1743921.0399999993</v>
      </c>
      <c r="F69" s="9"/>
      <c r="G69" s="9"/>
      <c r="H69" s="25">
        <v>1743921.04</v>
      </c>
      <c r="I69" s="7">
        <f t="shared" si="1"/>
        <v>0</v>
      </c>
    </row>
    <row r="70" spans="1:9">
      <c r="A70" s="24">
        <v>42184</v>
      </c>
      <c r="B70" t="s">
        <v>31</v>
      </c>
      <c r="C70" s="25">
        <v>14.05</v>
      </c>
      <c r="D70" s="25"/>
      <c r="E70" s="26">
        <f t="shared" si="0"/>
        <v>1735271.0299999993</v>
      </c>
      <c r="F70" s="9" t="s">
        <v>32</v>
      </c>
      <c r="G70" s="9"/>
      <c r="H70" s="25">
        <v>1735271.03</v>
      </c>
      <c r="I70" s="7">
        <f t="shared" si="1"/>
        <v>0</v>
      </c>
    </row>
    <row r="71" spans="1:9">
      <c r="A71" s="24">
        <v>42184</v>
      </c>
      <c r="B71" t="s">
        <v>33</v>
      </c>
      <c r="C71" s="25">
        <v>87.82</v>
      </c>
      <c r="D71" s="25"/>
      <c r="E71" s="26">
        <f t="shared" si="0"/>
        <v>1735285.0799999994</v>
      </c>
      <c r="F71" s="9" t="s">
        <v>32</v>
      </c>
      <c r="G71" s="9"/>
      <c r="H71" s="25">
        <v>1735285.08</v>
      </c>
      <c r="I71" s="7">
        <f t="shared" si="1"/>
        <v>0</v>
      </c>
    </row>
    <row r="72" spans="1:9">
      <c r="A72" s="24">
        <v>42184</v>
      </c>
      <c r="B72" t="s">
        <v>34</v>
      </c>
      <c r="C72" s="25"/>
      <c r="D72" s="25">
        <v>38590</v>
      </c>
      <c r="E72" s="26">
        <f t="shared" si="0"/>
        <v>1735372.8999999994</v>
      </c>
      <c r="F72" s="9"/>
      <c r="G72" s="9"/>
      <c r="H72" s="25">
        <v>1735372.9</v>
      </c>
      <c r="I72" s="7">
        <f t="shared" si="1"/>
        <v>0</v>
      </c>
    </row>
    <row r="73" spans="1:9">
      <c r="A73" s="24">
        <v>42184</v>
      </c>
      <c r="B73" t="s">
        <v>35</v>
      </c>
      <c r="C73" s="25">
        <v>95.28</v>
      </c>
      <c r="D73" s="25"/>
      <c r="E73" s="26">
        <f t="shared" si="0"/>
        <v>1696782.8999999994</v>
      </c>
      <c r="F73" s="9" t="s">
        <v>32</v>
      </c>
      <c r="G73" s="9"/>
      <c r="H73" s="25">
        <v>1696782.9</v>
      </c>
      <c r="I73" s="7">
        <f t="shared" si="1"/>
        <v>0</v>
      </c>
    </row>
    <row r="74" spans="1:9">
      <c r="A74" s="24">
        <v>42184</v>
      </c>
      <c r="B74" t="s">
        <v>36</v>
      </c>
      <c r="C74" s="25">
        <v>595.48</v>
      </c>
      <c r="D74" s="25"/>
      <c r="E74" s="26">
        <f t="shared" si="0"/>
        <v>1696878.1799999995</v>
      </c>
      <c r="F74" s="9" t="s">
        <v>32</v>
      </c>
      <c r="G74" s="9"/>
      <c r="H74" s="25">
        <v>1696878.18</v>
      </c>
      <c r="I74" s="7">
        <f t="shared" si="1"/>
        <v>0</v>
      </c>
    </row>
    <row r="75" spans="1:9">
      <c r="A75" s="24">
        <v>42184</v>
      </c>
      <c r="B75" t="s">
        <v>37</v>
      </c>
      <c r="C75" s="25"/>
      <c r="D75" s="25">
        <v>24305.51</v>
      </c>
      <c r="E75" s="26">
        <f t="shared" si="0"/>
        <v>1697473.6599999995</v>
      </c>
      <c r="F75" s="9"/>
      <c r="G75" s="9"/>
      <c r="H75" s="25">
        <v>1697473.66</v>
      </c>
      <c r="I75" s="7">
        <f t="shared" si="1"/>
        <v>0</v>
      </c>
    </row>
    <row r="76" spans="1:9">
      <c r="A76" s="24">
        <v>42184</v>
      </c>
      <c r="B76" t="s">
        <v>66</v>
      </c>
      <c r="C76" s="25">
        <v>203.8</v>
      </c>
      <c r="D76" s="25"/>
      <c r="E76" s="26">
        <f t="shared" ref="E76:E139" si="2">+E77-C76+D76</f>
        <v>1673168.1499999994</v>
      </c>
      <c r="F76" s="9" t="s">
        <v>32</v>
      </c>
      <c r="G76" s="9"/>
      <c r="H76" s="25">
        <v>1673168.15</v>
      </c>
      <c r="I76" s="7">
        <f t="shared" ref="I76:I139" si="3">+E76-H76</f>
        <v>0</v>
      </c>
    </row>
    <row r="77" spans="1:9">
      <c r="A77" s="24">
        <v>42184</v>
      </c>
      <c r="B77" t="s">
        <v>67</v>
      </c>
      <c r="C77" s="25">
        <v>1273.74</v>
      </c>
      <c r="D77" s="25"/>
      <c r="E77" s="26">
        <f t="shared" si="2"/>
        <v>1673371.9499999995</v>
      </c>
      <c r="F77" s="9" t="s">
        <v>32</v>
      </c>
      <c r="G77" s="9"/>
      <c r="H77" s="25">
        <v>1673371.95</v>
      </c>
      <c r="I77" s="7">
        <f t="shared" si="3"/>
        <v>0</v>
      </c>
    </row>
    <row r="78" spans="1:9">
      <c r="A78" s="24">
        <v>42184</v>
      </c>
      <c r="B78" t="s">
        <v>68</v>
      </c>
      <c r="C78" s="25"/>
      <c r="D78" s="25">
        <v>13800</v>
      </c>
      <c r="E78" s="26">
        <f t="shared" si="2"/>
        <v>1674645.6899999995</v>
      </c>
      <c r="F78" s="9"/>
      <c r="G78" s="9"/>
      <c r="H78" s="25">
        <v>1674645.69</v>
      </c>
      <c r="I78" s="7">
        <f t="shared" si="3"/>
        <v>0</v>
      </c>
    </row>
    <row r="79" spans="1:9">
      <c r="A79" s="24">
        <v>42182</v>
      </c>
      <c r="B79" t="s">
        <v>69</v>
      </c>
      <c r="C79" s="25"/>
      <c r="D79" s="25">
        <v>2985</v>
      </c>
      <c r="E79" s="26">
        <f t="shared" si="2"/>
        <v>1660845.6899999995</v>
      </c>
      <c r="F79" s="9"/>
      <c r="G79" s="9"/>
      <c r="H79" s="25">
        <v>1660845.69</v>
      </c>
      <c r="I79" s="7">
        <f t="shared" si="3"/>
        <v>0</v>
      </c>
    </row>
    <row r="80" spans="1:9">
      <c r="A80" s="24">
        <v>42182</v>
      </c>
      <c r="B80" t="s">
        <v>70</v>
      </c>
      <c r="C80" s="25"/>
      <c r="D80" s="25">
        <v>470000</v>
      </c>
      <c r="E80" s="26">
        <f t="shared" si="2"/>
        <v>1657860.6899999995</v>
      </c>
      <c r="F80" s="9"/>
      <c r="G80" s="9"/>
      <c r="H80" s="25">
        <v>1657860.69</v>
      </c>
      <c r="I80" s="7">
        <f t="shared" si="3"/>
        <v>0</v>
      </c>
    </row>
    <row r="81" spans="1:9">
      <c r="A81" s="24">
        <v>42182</v>
      </c>
      <c r="B81" t="s">
        <v>71</v>
      </c>
      <c r="C81" s="25"/>
      <c r="D81" s="25">
        <v>20353.189999999999</v>
      </c>
      <c r="E81" s="26">
        <f t="shared" si="2"/>
        <v>1187860.6899999995</v>
      </c>
      <c r="F81" s="9"/>
      <c r="G81" s="9"/>
      <c r="H81" s="25">
        <v>1187860.69</v>
      </c>
      <c r="I81" s="7">
        <f t="shared" si="3"/>
        <v>0</v>
      </c>
    </row>
    <row r="82" spans="1:9">
      <c r="A82" s="24">
        <v>42182</v>
      </c>
      <c r="B82" t="s">
        <v>72</v>
      </c>
      <c r="C82" s="25"/>
      <c r="D82" s="25">
        <v>265000</v>
      </c>
      <c r="E82" s="26">
        <f t="shared" si="2"/>
        <v>1167507.4999999995</v>
      </c>
      <c r="F82" s="9"/>
      <c r="G82" s="9"/>
      <c r="H82" s="25">
        <v>1167507.5</v>
      </c>
      <c r="I82" s="7">
        <f t="shared" si="3"/>
        <v>0</v>
      </c>
    </row>
    <row r="83" spans="1:9">
      <c r="A83" s="24">
        <v>42184</v>
      </c>
      <c r="B83" t="s">
        <v>73</v>
      </c>
      <c r="C83" s="25">
        <v>580.83000000000004</v>
      </c>
      <c r="D83" s="25"/>
      <c r="E83" s="26">
        <f t="shared" si="2"/>
        <v>902507.49999999953</v>
      </c>
      <c r="F83" s="9"/>
      <c r="G83" s="9"/>
      <c r="H83" s="25">
        <v>902507.5</v>
      </c>
      <c r="I83" s="7">
        <f t="shared" si="3"/>
        <v>0</v>
      </c>
    </row>
    <row r="84" spans="1:9">
      <c r="A84" s="24">
        <v>42181</v>
      </c>
      <c r="B84" t="s">
        <v>74</v>
      </c>
      <c r="C84" s="25"/>
      <c r="D84" s="25">
        <v>97483.87</v>
      </c>
      <c r="E84" s="26">
        <f t="shared" si="2"/>
        <v>903088.32999999949</v>
      </c>
      <c r="F84" s="9"/>
      <c r="G84" s="9"/>
      <c r="H84" s="25">
        <v>903088.33</v>
      </c>
      <c r="I84" s="7">
        <f t="shared" si="3"/>
        <v>0</v>
      </c>
    </row>
    <row r="85" spans="1:9">
      <c r="A85" s="24">
        <v>42181</v>
      </c>
      <c r="B85" t="s">
        <v>75</v>
      </c>
      <c r="C85" s="25">
        <v>476409.2</v>
      </c>
      <c r="D85" s="25"/>
      <c r="E85" s="26">
        <f t="shared" si="2"/>
        <v>805604.4599999995</v>
      </c>
      <c r="F85" s="9"/>
      <c r="G85" s="9"/>
      <c r="H85" s="25">
        <v>805604.46</v>
      </c>
      <c r="I85" s="7">
        <f t="shared" si="3"/>
        <v>0</v>
      </c>
    </row>
    <row r="86" spans="1:9">
      <c r="A86" s="24">
        <v>42181</v>
      </c>
      <c r="B86" t="s">
        <v>76</v>
      </c>
      <c r="C86" s="25">
        <v>5008.92</v>
      </c>
      <c r="D86" s="25"/>
      <c r="E86" s="26">
        <f t="shared" si="2"/>
        <v>1282013.6599999995</v>
      </c>
      <c r="F86" s="9"/>
      <c r="G86" s="9"/>
      <c r="H86" s="25">
        <v>1282013.6599999999</v>
      </c>
      <c r="I86" s="7">
        <f t="shared" si="3"/>
        <v>0</v>
      </c>
    </row>
    <row r="87" spans="1:9">
      <c r="A87" s="24">
        <v>42181</v>
      </c>
      <c r="B87" t="s">
        <v>77</v>
      </c>
      <c r="C87" s="25">
        <v>66633.039999999994</v>
      </c>
      <c r="D87" s="25"/>
      <c r="E87" s="26">
        <f t="shared" si="2"/>
        <v>1287022.5799999994</v>
      </c>
      <c r="F87" s="9"/>
      <c r="G87" s="9"/>
      <c r="H87" s="25">
        <v>1287022.58</v>
      </c>
      <c r="I87" s="7">
        <f t="shared" si="3"/>
        <v>0</v>
      </c>
    </row>
    <row r="88" spans="1:9">
      <c r="A88" s="24">
        <v>42181</v>
      </c>
      <c r="B88" t="s">
        <v>78</v>
      </c>
      <c r="C88" s="25"/>
      <c r="D88" s="25">
        <v>133000</v>
      </c>
      <c r="E88" s="26">
        <f t="shared" si="2"/>
        <v>1353655.6199999994</v>
      </c>
      <c r="F88" s="9"/>
      <c r="G88" s="9"/>
      <c r="H88" s="25">
        <v>1353655.62</v>
      </c>
      <c r="I88" s="7">
        <f t="shared" si="3"/>
        <v>0</v>
      </c>
    </row>
    <row r="89" spans="1:9">
      <c r="A89" s="24">
        <v>42181</v>
      </c>
      <c r="B89" t="s">
        <v>79</v>
      </c>
      <c r="C89" s="25"/>
      <c r="D89" s="25">
        <v>57900</v>
      </c>
      <c r="E89" s="26">
        <f t="shared" si="2"/>
        <v>1220655.6199999994</v>
      </c>
      <c r="F89" s="9"/>
      <c r="G89" s="9"/>
      <c r="H89" s="25">
        <v>1220655.6200000001</v>
      </c>
      <c r="I89" s="7">
        <f t="shared" si="3"/>
        <v>0</v>
      </c>
    </row>
    <row r="90" spans="1:9">
      <c r="A90" s="24">
        <v>42181</v>
      </c>
      <c r="B90" t="s">
        <v>80</v>
      </c>
      <c r="C90" s="25"/>
      <c r="D90" s="25">
        <v>145000.01</v>
      </c>
      <c r="E90" s="26">
        <f t="shared" si="2"/>
        <v>1162755.6199999994</v>
      </c>
      <c r="F90" s="9"/>
      <c r="G90" s="9"/>
      <c r="H90" s="25">
        <v>1162755.6200000001</v>
      </c>
      <c r="I90" s="7">
        <f t="shared" si="3"/>
        <v>0</v>
      </c>
    </row>
    <row r="91" spans="1:9">
      <c r="A91" s="24">
        <v>42181</v>
      </c>
      <c r="B91" t="s">
        <v>81</v>
      </c>
      <c r="C91" s="25">
        <v>100000</v>
      </c>
      <c r="D91" s="25"/>
      <c r="E91" s="26">
        <f t="shared" si="2"/>
        <v>1017755.6099999994</v>
      </c>
      <c r="F91" s="9"/>
      <c r="G91" s="9"/>
      <c r="H91" s="25">
        <v>1017755.61</v>
      </c>
      <c r="I91" s="7">
        <f t="shared" si="3"/>
        <v>0</v>
      </c>
    </row>
    <row r="92" spans="1:9">
      <c r="A92" s="24">
        <v>42181</v>
      </c>
      <c r="B92" t="s">
        <v>82</v>
      </c>
      <c r="C92" s="25"/>
      <c r="D92" s="25">
        <v>6531.59</v>
      </c>
      <c r="E92" s="26">
        <f t="shared" si="2"/>
        <v>1117755.6099999994</v>
      </c>
      <c r="F92" s="9"/>
      <c r="G92" s="9"/>
      <c r="H92" s="25">
        <v>1117755.6100000001</v>
      </c>
      <c r="I92" s="7">
        <f t="shared" si="3"/>
        <v>0</v>
      </c>
    </row>
    <row r="93" spans="1:9">
      <c r="A93" s="24">
        <v>42181</v>
      </c>
      <c r="B93" t="s">
        <v>83</v>
      </c>
      <c r="C93" s="25">
        <v>8879.24</v>
      </c>
      <c r="D93" s="25"/>
      <c r="E93" s="26">
        <f t="shared" si="2"/>
        <v>1111224.0199999993</v>
      </c>
      <c r="F93" s="9"/>
      <c r="G93" s="9"/>
      <c r="H93" s="25">
        <v>1111224.02</v>
      </c>
      <c r="I93" s="7">
        <f t="shared" si="3"/>
        <v>0</v>
      </c>
    </row>
    <row r="94" spans="1:9">
      <c r="A94" s="24">
        <v>42181</v>
      </c>
      <c r="B94" t="s">
        <v>84</v>
      </c>
      <c r="C94" s="25"/>
      <c r="D94" s="25">
        <v>1839.99</v>
      </c>
      <c r="E94" s="26">
        <f t="shared" si="2"/>
        <v>1120103.2599999993</v>
      </c>
      <c r="F94" s="9"/>
      <c r="G94" s="9"/>
      <c r="H94" s="25">
        <v>1120103.26</v>
      </c>
      <c r="I94" s="7">
        <f t="shared" si="3"/>
        <v>0</v>
      </c>
    </row>
    <row r="95" spans="1:9">
      <c r="A95" s="24">
        <v>42181</v>
      </c>
      <c r="B95" t="s">
        <v>85</v>
      </c>
      <c r="C95" s="25">
        <v>2800</v>
      </c>
      <c r="D95" s="25"/>
      <c r="E95" s="26">
        <f t="shared" si="2"/>
        <v>1118263.2699999993</v>
      </c>
      <c r="F95" s="9"/>
      <c r="G95" s="9"/>
      <c r="H95" s="25">
        <v>1118263.27</v>
      </c>
      <c r="I95" s="7">
        <f t="shared" si="3"/>
        <v>0</v>
      </c>
    </row>
    <row r="96" spans="1:9">
      <c r="A96" s="24">
        <v>42181</v>
      </c>
      <c r="B96" t="s">
        <v>86</v>
      </c>
      <c r="C96" s="25"/>
      <c r="D96" s="25">
        <v>53910</v>
      </c>
      <c r="E96" s="26">
        <f t="shared" si="2"/>
        <v>1121063.2699999993</v>
      </c>
      <c r="F96" s="9"/>
      <c r="G96" s="9"/>
      <c r="H96" s="25">
        <v>1121063.27</v>
      </c>
      <c r="I96" s="7">
        <f t="shared" si="3"/>
        <v>0</v>
      </c>
    </row>
    <row r="97" spans="1:9">
      <c r="A97" s="24">
        <v>42181</v>
      </c>
      <c r="B97" t="s">
        <v>87</v>
      </c>
      <c r="C97" s="25"/>
      <c r="D97" s="25">
        <v>5895</v>
      </c>
      <c r="E97" s="26">
        <f t="shared" si="2"/>
        <v>1067153.2699999993</v>
      </c>
      <c r="F97" s="9"/>
      <c r="G97" s="9"/>
      <c r="H97" s="25">
        <v>1067153.27</v>
      </c>
      <c r="I97" s="7">
        <f t="shared" si="3"/>
        <v>0</v>
      </c>
    </row>
    <row r="98" spans="1:9">
      <c r="A98" s="24">
        <v>42181</v>
      </c>
      <c r="B98" t="s">
        <v>88</v>
      </c>
      <c r="C98" s="25"/>
      <c r="D98" s="25">
        <v>6205.51</v>
      </c>
      <c r="E98" s="26">
        <f t="shared" si="2"/>
        <v>1061258.2699999993</v>
      </c>
      <c r="F98" s="9"/>
      <c r="G98" s="9"/>
      <c r="H98" s="25">
        <v>1061258.27</v>
      </c>
      <c r="I98" s="7">
        <f t="shared" si="3"/>
        <v>0</v>
      </c>
    </row>
    <row r="99" spans="1:9">
      <c r="A99" s="24">
        <v>42181</v>
      </c>
      <c r="B99" t="s">
        <v>89</v>
      </c>
      <c r="C99" s="25"/>
      <c r="D99" s="25">
        <v>3030</v>
      </c>
      <c r="E99" s="26">
        <f t="shared" si="2"/>
        <v>1055052.7599999993</v>
      </c>
      <c r="F99" s="9"/>
      <c r="G99" s="9"/>
      <c r="H99" s="25">
        <v>1055052.76</v>
      </c>
      <c r="I99" s="7">
        <f t="shared" si="3"/>
        <v>0</v>
      </c>
    </row>
    <row r="100" spans="1:9">
      <c r="A100" s="24">
        <v>42181</v>
      </c>
      <c r="B100" t="s">
        <v>90</v>
      </c>
      <c r="C100" s="25"/>
      <c r="D100" s="25">
        <v>14246.26</v>
      </c>
      <c r="E100" s="26">
        <f t="shared" si="2"/>
        <v>1052022.7599999993</v>
      </c>
      <c r="F100" s="9"/>
      <c r="G100" s="9"/>
      <c r="H100" s="25">
        <v>1052022.76</v>
      </c>
      <c r="I100" s="7">
        <f t="shared" si="3"/>
        <v>0</v>
      </c>
    </row>
    <row r="101" spans="1:9">
      <c r="A101" s="24">
        <v>42181</v>
      </c>
      <c r="B101" t="s">
        <v>63</v>
      </c>
      <c r="C101" s="25">
        <v>5000</v>
      </c>
      <c r="D101" s="25"/>
      <c r="E101" s="26">
        <f t="shared" si="2"/>
        <v>1037776.4999999993</v>
      </c>
      <c r="F101" s="9" t="s">
        <v>64</v>
      </c>
      <c r="G101" s="9"/>
      <c r="H101" s="25">
        <v>1037776.5</v>
      </c>
      <c r="I101" s="7">
        <f t="shared" si="3"/>
        <v>0</v>
      </c>
    </row>
    <row r="102" spans="1:9">
      <c r="A102" s="24">
        <v>42181</v>
      </c>
      <c r="B102" t="s">
        <v>91</v>
      </c>
      <c r="C102" s="25">
        <v>165000</v>
      </c>
      <c r="D102" s="25"/>
      <c r="E102" s="26">
        <f t="shared" si="2"/>
        <v>1042776.4999999993</v>
      </c>
      <c r="F102" s="9"/>
      <c r="G102" s="9"/>
      <c r="H102" s="25">
        <v>1042776.5</v>
      </c>
      <c r="I102" s="7">
        <f t="shared" si="3"/>
        <v>0</v>
      </c>
    </row>
    <row r="103" spans="1:9">
      <c r="A103" s="24">
        <v>42181</v>
      </c>
      <c r="B103" t="s">
        <v>31</v>
      </c>
      <c r="C103" s="25">
        <v>8.64</v>
      </c>
      <c r="D103" s="25"/>
      <c r="E103" s="26">
        <f t="shared" si="2"/>
        <v>1207776.4999999993</v>
      </c>
      <c r="F103" s="9" t="s">
        <v>32</v>
      </c>
      <c r="G103" s="9"/>
      <c r="H103" s="25">
        <v>1207776.5</v>
      </c>
      <c r="I103" s="7">
        <f t="shared" si="3"/>
        <v>0</v>
      </c>
    </row>
    <row r="104" spans="1:9">
      <c r="A104" s="24">
        <v>42181</v>
      </c>
      <c r="B104" t="s">
        <v>33</v>
      </c>
      <c r="C104" s="25">
        <v>54</v>
      </c>
      <c r="D104" s="25"/>
      <c r="E104" s="26">
        <f t="shared" si="2"/>
        <v>1207785.1399999992</v>
      </c>
      <c r="F104" s="9" t="s">
        <v>32</v>
      </c>
      <c r="G104" s="9"/>
      <c r="H104" s="25">
        <v>1207785.1399999999</v>
      </c>
      <c r="I104" s="7">
        <f t="shared" si="3"/>
        <v>0</v>
      </c>
    </row>
    <row r="105" spans="1:9">
      <c r="A105" s="24">
        <v>42181</v>
      </c>
      <c r="B105" t="s">
        <v>34</v>
      </c>
      <c r="C105" s="25"/>
      <c r="D105" s="25">
        <v>7730.01</v>
      </c>
      <c r="E105" s="26">
        <f t="shared" si="2"/>
        <v>1207839.1399999992</v>
      </c>
      <c r="F105" s="9"/>
      <c r="G105" s="9"/>
      <c r="H105" s="25">
        <v>1207839.1399999999</v>
      </c>
      <c r="I105" s="7">
        <f t="shared" si="3"/>
        <v>0</v>
      </c>
    </row>
    <row r="106" spans="1:9">
      <c r="A106" s="24">
        <v>42181</v>
      </c>
      <c r="B106" t="s">
        <v>35</v>
      </c>
      <c r="C106" s="25">
        <v>21.3</v>
      </c>
      <c r="D106" s="25"/>
      <c r="E106" s="26">
        <f t="shared" si="2"/>
        <v>1200109.1299999992</v>
      </c>
      <c r="F106" s="9" t="s">
        <v>32</v>
      </c>
      <c r="G106" s="9"/>
      <c r="H106" s="25">
        <v>1200109.1299999999</v>
      </c>
      <c r="I106" s="7">
        <f t="shared" si="3"/>
        <v>0</v>
      </c>
    </row>
    <row r="107" spans="1:9">
      <c r="A107" s="24">
        <v>42181</v>
      </c>
      <c r="B107" t="s">
        <v>36</v>
      </c>
      <c r="C107" s="25">
        <v>133.1</v>
      </c>
      <c r="D107" s="25"/>
      <c r="E107" s="26">
        <f t="shared" si="2"/>
        <v>1200130.4299999992</v>
      </c>
      <c r="F107" s="9" t="s">
        <v>32</v>
      </c>
      <c r="G107" s="9"/>
      <c r="H107" s="25">
        <v>1200130.43</v>
      </c>
      <c r="I107" s="7">
        <f t="shared" si="3"/>
        <v>0</v>
      </c>
    </row>
    <row r="108" spans="1:9">
      <c r="A108" s="24">
        <v>42181</v>
      </c>
      <c r="B108" t="s">
        <v>37</v>
      </c>
      <c r="C108" s="25"/>
      <c r="D108" s="25">
        <v>5433.13</v>
      </c>
      <c r="E108" s="26">
        <f t="shared" si="2"/>
        <v>1200263.5299999993</v>
      </c>
      <c r="F108" s="9"/>
      <c r="G108" s="9"/>
      <c r="H108" s="25">
        <v>1200263.53</v>
      </c>
      <c r="I108" s="7">
        <f t="shared" si="3"/>
        <v>0</v>
      </c>
    </row>
    <row r="109" spans="1:9">
      <c r="A109" s="24">
        <v>42181</v>
      </c>
      <c r="B109" t="s">
        <v>92</v>
      </c>
      <c r="C109" s="25">
        <v>3963</v>
      </c>
      <c r="D109" s="25"/>
      <c r="E109" s="26">
        <f t="shared" si="2"/>
        <v>1194830.3999999994</v>
      </c>
      <c r="F109" s="9"/>
      <c r="G109" s="9"/>
      <c r="H109" s="25">
        <v>1194830.3999999999</v>
      </c>
      <c r="I109" s="7">
        <f t="shared" si="3"/>
        <v>0</v>
      </c>
    </row>
    <row r="110" spans="1:9">
      <c r="A110" s="24">
        <v>42180</v>
      </c>
      <c r="B110" t="s">
        <v>93</v>
      </c>
      <c r="C110" s="25"/>
      <c r="D110" s="25">
        <v>15804.3</v>
      </c>
      <c r="E110" s="26">
        <f t="shared" si="2"/>
        <v>1198793.3999999994</v>
      </c>
      <c r="F110" s="9"/>
      <c r="G110" s="9"/>
      <c r="H110" s="25">
        <v>1198793.3999999999</v>
      </c>
      <c r="I110" s="7">
        <f t="shared" si="3"/>
        <v>0</v>
      </c>
    </row>
    <row r="111" spans="1:9">
      <c r="A111" s="24">
        <v>42180</v>
      </c>
      <c r="B111" t="s">
        <v>94</v>
      </c>
      <c r="C111" s="25"/>
      <c r="D111" s="27">
        <v>10000</v>
      </c>
      <c r="E111" s="26">
        <f t="shared" si="2"/>
        <v>1182989.0999999994</v>
      </c>
      <c r="F111" s="9"/>
      <c r="G111" s="9"/>
      <c r="H111" s="25">
        <v>1182989.1000000001</v>
      </c>
      <c r="I111" s="7">
        <f t="shared" si="3"/>
        <v>0</v>
      </c>
    </row>
    <row r="112" spans="1:9">
      <c r="A112" s="24">
        <v>42180</v>
      </c>
      <c r="B112" t="s">
        <v>95</v>
      </c>
      <c r="C112" s="25"/>
      <c r="D112" s="27">
        <v>39000</v>
      </c>
      <c r="E112" s="26">
        <f t="shared" si="2"/>
        <v>1172989.0999999994</v>
      </c>
      <c r="F112" s="9"/>
      <c r="G112" s="9"/>
      <c r="H112" s="25">
        <v>1172989.1000000001</v>
      </c>
      <c r="I112" s="7">
        <f t="shared" si="3"/>
        <v>0</v>
      </c>
    </row>
    <row r="113" spans="1:9">
      <c r="A113" s="24">
        <v>42180</v>
      </c>
      <c r="B113" t="s">
        <v>96</v>
      </c>
      <c r="C113" s="25"/>
      <c r="D113" s="25">
        <v>2529.6999999999998</v>
      </c>
      <c r="E113" s="26">
        <f t="shared" si="2"/>
        <v>1133989.0999999994</v>
      </c>
      <c r="F113" s="9"/>
      <c r="G113" s="9"/>
      <c r="H113" s="25">
        <v>1133989.1000000001</v>
      </c>
      <c r="I113" s="7">
        <f t="shared" si="3"/>
        <v>0</v>
      </c>
    </row>
    <row r="114" spans="1:9">
      <c r="A114" s="24">
        <v>42180</v>
      </c>
      <c r="B114" t="s">
        <v>97</v>
      </c>
      <c r="C114" s="25"/>
      <c r="D114" s="25">
        <v>155000</v>
      </c>
      <c r="E114" s="26">
        <f t="shared" si="2"/>
        <v>1131459.3999999994</v>
      </c>
      <c r="F114" s="9"/>
      <c r="G114" s="9"/>
      <c r="H114" s="25">
        <v>1131459.3999999999</v>
      </c>
      <c r="I114" s="7">
        <f t="shared" si="3"/>
        <v>0</v>
      </c>
    </row>
    <row r="115" spans="1:9">
      <c r="A115" s="24">
        <v>42180</v>
      </c>
      <c r="B115" t="s">
        <v>98</v>
      </c>
      <c r="C115" s="25"/>
      <c r="D115" s="25">
        <v>252800.01</v>
      </c>
      <c r="E115" s="26">
        <f t="shared" si="2"/>
        <v>976459.39999999932</v>
      </c>
      <c r="F115" s="9"/>
      <c r="G115" s="9"/>
      <c r="H115" s="25">
        <v>976459.4</v>
      </c>
      <c r="I115" s="7">
        <f t="shared" si="3"/>
        <v>0</v>
      </c>
    </row>
    <row r="116" spans="1:9">
      <c r="A116" s="24">
        <v>42180</v>
      </c>
      <c r="B116" t="s">
        <v>99</v>
      </c>
      <c r="C116" s="25"/>
      <c r="D116" s="25">
        <v>193795.62</v>
      </c>
      <c r="E116" s="26">
        <f t="shared" si="2"/>
        <v>723659.38999999932</v>
      </c>
      <c r="F116" s="9"/>
      <c r="G116" s="9"/>
      <c r="H116" s="25">
        <v>723659.39</v>
      </c>
      <c r="I116" s="7">
        <f t="shared" si="3"/>
        <v>0</v>
      </c>
    </row>
    <row r="117" spans="1:9">
      <c r="A117" s="24">
        <v>42180</v>
      </c>
      <c r="B117" t="s">
        <v>100</v>
      </c>
      <c r="C117" s="25"/>
      <c r="D117" s="25">
        <v>89511.58</v>
      </c>
      <c r="E117" s="26">
        <f t="shared" si="2"/>
        <v>529863.76999999932</v>
      </c>
      <c r="F117" s="9"/>
      <c r="G117" s="9"/>
      <c r="H117" s="25">
        <v>529863.77</v>
      </c>
      <c r="I117" s="7">
        <f t="shared" si="3"/>
        <v>0</v>
      </c>
    </row>
    <row r="118" spans="1:9">
      <c r="A118" s="24">
        <v>42180</v>
      </c>
      <c r="B118" t="s">
        <v>101</v>
      </c>
      <c r="C118" s="25"/>
      <c r="D118" s="25">
        <v>386000</v>
      </c>
      <c r="E118" s="26">
        <f t="shared" si="2"/>
        <v>440352.18999999936</v>
      </c>
      <c r="F118" s="9"/>
      <c r="G118" s="9"/>
      <c r="H118" s="25">
        <v>440352.19</v>
      </c>
      <c r="I118" s="7">
        <f t="shared" si="3"/>
        <v>-6.4028427004814148E-10</v>
      </c>
    </row>
    <row r="119" spans="1:9">
      <c r="A119" s="24">
        <v>42180</v>
      </c>
      <c r="B119" t="s">
        <v>102</v>
      </c>
      <c r="C119" s="25">
        <v>666.13</v>
      </c>
      <c r="D119" s="25"/>
      <c r="E119" s="26">
        <f t="shared" si="2"/>
        <v>54352.189999999369</v>
      </c>
      <c r="F119" s="9"/>
      <c r="G119" s="9"/>
      <c r="H119" s="25">
        <v>54352.19</v>
      </c>
      <c r="I119" s="7">
        <f t="shared" si="3"/>
        <v>-6.3300831243395805E-10</v>
      </c>
    </row>
    <row r="120" spans="1:9">
      <c r="A120" s="24">
        <v>42180</v>
      </c>
      <c r="B120" t="s">
        <v>103</v>
      </c>
      <c r="C120" s="25">
        <v>690521.22</v>
      </c>
      <c r="D120" s="25"/>
      <c r="E120" s="26">
        <f t="shared" si="2"/>
        <v>55018.319999999367</v>
      </c>
      <c r="F120" s="9"/>
      <c r="G120" s="9"/>
      <c r="H120" s="25">
        <v>55018.32</v>
      </c>
      <c r="I120" s="7">
        <f t="shared" si="3"/>
        <v>-6.3300831243395805E-10</v>
      </c>
    </row>
    <row r="121" spans="1:9">
      <c r="A121" s="24">
        <v>42180</v>
      </c>
      <c r="B121" t="s">
        <v>104</v>
      </c>
      <c r="C121" s="25"/>
      <c r="D121" s="25">
        <v>251000</v>
      </c>
      <c r="E121" s="26">
        <f t="shared" si="2"/>
        <v>745539.53999999934</v>
      </c>
      <c r="F121" s="9"/>
      <c r="G121" s="9"/>
      <c r="H121" s="25">
        <v>745539.54</v>
      </c>
      <c r="I121" s="7">
        <f t="shared" si="3"/>
        <v>0</v>
      </c>
    </row>
    <row r="122" spans="1:9">
      <c r="A122" s="24">
        <v>42180</v>
      </c>
      <c r="B122" t="s">
        <v>105</v>
      </c>
      <c r="C122" s="25"/>
      <c r="D122" s="25">
        <v>5030</v>
      </c>
      <c r="E122" s="26">
        <f t="shared" si="2"/>
        <v>494539.53999999928</v>
      </c>
      <c r="F122" s="9"/>
      <c r="G122" s="9"/>
      <c r="H122" s="25">
        <v>494539.54</v>
      </c>
      <c r="I122" s="7">
        <f t="shared" si="3"/>
        <v>-6.9849193096160889E-10</v>
      </c>
    </row>
    <row r="123" spans="1:9">
      <c r="A123" s="24">
        <v>42180</v>
      </c>
      <c r="B123" t="s">
        <v>106</v>
      </c>
      <c r="C123" s="25"/>
      <c r="D123" s="25">
        <v>3030</v>
      </c>
      <c r="E123" s="26">
        <f t="shared" si="2"/>
        <v>489509.53999999928</v>
      </c>
      <c r="F123" s="9"/>
      <c r="G123" s="9"/>
      <c r="H123" s="25">
        <v>489509.54</v>
      </c>
      <c r="I123" s="7">
        <f t="shared" si="3"/>
        <v>-6.9849193096160889E-10</v>
      </c>
    </row>
    <row r="124" spans="1:9">
      <c r="A124" s="24">
        <v>42180</v>
      </c>
      <c r="B124" t="s">
        <v>107</v>
      </c>
      <c r="C124" s="25"/>
      <c r="D124" s="27">
        <v>1840</v>
      </c>
      <c r="E124" s="26">
        <f t="shared" si="2"/>
        <v>486479.53999999928</v>
      </c>
      <c r="F124" s="9"/>
      <c r="G124" s="9"/>
      <c r="H124" s="25">
        <v>486479.54</v>
      </c>
      <c r="I124" s="7">
        <f t="shared" si="3"/>
        <v>-6.9849193096160889E-10</v>
      </c>
    </row>
    <row r="125" spans="1:9">
      <c r="A125" s="24">
        <v>42180</v>
      </c>
      <c r="B125" t="s">
        <v>108</v>
      </c>
      <c r="C125" s="25"/>
      <c r="D125" s="25">
        <v>2285</v>
      </c>
      <c r="E125" s="26">
        <f t="shared" si="2"/>
        <v>484639.53999999928</v>
      </c>
      <c r="F125" s="9"/>
      <c r="G125" s="9"/>
      <c r="H125" s="25">
        <v>484639.54</v>
      </c>
      <c r="I125" s="7">
        <f t="shared" si="3"/>
        <v>-6.9849193096160889E-10</v>
      </c>
    </row>
    <row r="126" spans="1:9">
      <c r="A126" s="24">
        <v>42180</v>
      </c>
      <c r="B126" t="s">
        <v>109</v>
      </c>
      <c r="C126" s="25"/>
      <c r="D126" s="25">
        <v>75000</v>
      </c>
      <c r="E126" s="26">
        <f t="shared" si="2"/>
        <v>482354.53999999928</v>
      </c>
      <c r="F126" s="9"/>
      <c r="G126" s="9"/>
      <c r="H126" s="25">
        <v>482354.54</v>
      </c>
      <c r="I126" s="7">
        <f t="shared" si="3"/>
        <v>-6.9849193096160889E-10</v>
      </c>
    </row>
    <row r="127" spans="1:9">
      <c r="A127" s="24">
        <v>42180</v>
      </c>
      <c r="B127" t="s">
        <v>110</v>
      </c>
      <c r="C127" s="25"/>
      <c r="D127" s="25">
        <v>10188.780000000001</v>
      </c>
      <c r="E127" s="26">
        <f t="shared" si="2"/>
        <v>407354.53999999928</v>
      </c>
      <c r="F127" s="9"/>
      <c r="G127" s="9"/>
      <c r="H127" s="25">
        <v>407354.54</v>
      </c>
      <c r="I127" s="7">
        <f t="shared" si="3"/>
        <v>-6.9849193096160889E-10</v>
      </c>
    </row>
    <row r="128" spans="1:9">
      <c r="A128" s="24">
        <v>42180</v>
      </c>
      <c r="B128" t="s">
        <v>111</v>
      </c>
      <c r="C128" s="25"/>
      <c r="D128" s="25">
        <v>7473.29</v>
      </c>
      <c r="E128" s="26">
        <f t="shared" si="2"/>
        <v>397165.75999999925</v>
      </c>
      <c r="F128" s="9"/>
      <c r="G128" s="9"/>
      <c r="H128" s="25">
        <v>397165.76</v>
      </c>
      <c r="I128" s="7">
        <f t="shared" si="3"/>
        <v>-7.5669959187507629E-10</v>
      </c>
    </row>
    <row r="129" spans="1:9">
      <c r="A129" s="24">
        <v>42180</v>
      </c>
      <c r="B129" t="s">
        <v>112</v>
      </c>
      <c r="C129" s="25"/>
      <c r="D129" s="25">
        <v>207000</v>
      </c>
      <c r="E129" s="26">
        <f t="shared" si="2"/>
        <v>389692.46999999927</v>
      </c>
      <c r="F129" s="9"/>
      <c r="G129" s="9"/>
      <c r="H129" s="25">
        <v>389692.47</v>
      </c>
      <c r="I129" s="7">
        <f t="shared" si="3"/>
        <v>-6.9849193096160889E-10</v>
      </c>
    </row>
    <row r="130" spans="1:9">
      <c r="A130" s="24">
        <v>42180</v>
      </c>
      <c r="B130" t="s">
        <v>63</v>
      </c>
      <c r="C130" s="25">
        <v>5000</v>
      </c>
      <c r="D130" s="25"/>
      <c r="E130" s="26">
        <f t="shared" si="2"/>
        <v>182692.46999999924</v>
      </c>
      <c r="F130" s="9" t="s">
        <v>64</v>
      </c>
      <c r="G130" s="9"/>
      <c r="H130" s="25">
        <v>182692.47</v>
      </c>
      <c r="I130" s="7">
        <f t="shared" si="3"/>
        <v>-7.5669959187507629E-10</v>
      </c>
    </row>
    <row r="131" spans="1:9">
      <c r="A131" s="24">
        <v>42180</v>
      </c>
      <c r="B131" t="s">
        <v>31</v>
      </c>
      <c r="C131" s="25">
        <v>8.64</v>
      </c>
      <c r="D131" s="25"/>
      <c r="E131" s="26">
        <f t="shared" si="2"/>
        <v>187692.46999999924</v>
      </c>
      <c r="F131" s="9" t="s">
        <v>32</v>
      </c>
      <c r="G131" s="9"/>
      <c r="H131" s="25">
        <v>187692.47</v>
      </c>
      <c r="I131" s="7">
        <f t="shared" si="3"/>
        <v>-7.5669959187507629E-10</v>
      </c>
    </row>
    <row r="132" spans="1:9">
      <c r="A132" s="24">
        <v>42180</v>
      </c>
      <c r="B132" t="s">
        <v>33</v>
      </c>
      <c r="C132" s="25">
        <v>54</v>
      </c>
      <c r="D132" s="25"/>
      <c r="E132" s="26">
        <f t="shared" si="2"/>
        <v>187701.10999999926</v>
      </c>
      <c r="F132" s="9" t="s">
        <v>32</v>
      </c>
      <c r="G132" s="9"/>
      <c r="H132" s="25">
        <v>187701.11</v>
      </c>
      <c r="I132" s="7">
        <f t="shared" si="3"/>
        <v>-7.2759576141834259E-10</v>
      </c>
    </row>
    <row r="133" spans="1:9">
      <c r="A133" s="24">
        <v>42180</v>
      </c>
      <c r="B133" t="s">
        <v>34</v>
      </c>
      <c r="C133" s="25"/>
      <c r="D133" s="25">
        <v>7425.04</v>
      </c>
      <c r="E133" s="26">
        <f t="shared" si="2"/>
        <v>187755.10999999926</v>
      </c>
      <c r="F133" s="9"/>
      <c r="G133" s="9"/>
      <c r="H133" s="25">
        <v>187755.11</v>
      </c>
      <c r="I133" s="7">
        <f t="shared" si="3"/>
        <v>-7.2759576141834259E-10</v>
      </c>
    </row>
    <row r="134" spans="1:9">
      <c r="A134" s="24">
        <v>42180</v>
      </c>
      <c r="B134" t="s">
        <v>35</v>
      </c>
      <c r="C134" s="25">
        <v>72.86</v>
      </c>
      <c r="D134" s="25"/>
      <c r="E134" s="26">
        <f t="shared" si="2"/>
        <v>180330.06999999925</v>
      </c>
      <c r="F134" s="9" t="s">
        <v>32</v>
      </c>
      <c r="G134" s="9"/>
      <c r="H134" s="25">
        <v>180330.07</v>
      </c>
      <c r="I134" s="7">
        <f t="shared" si="3"/>
        <v>-7.5669959187507629E-10</v>
      </c>
    </row>
    <row r="135" spans="1:9">
      <c r="A135" s="24">
        <v>42180</v>
      </c>
      <c r="B135" t="s">
        <v>36</v>
      </c>
      <c r="C135" s="25">
        <v>455.36</v>
      </c>
      <c r="D135" s="25"/>
      <c r="E135" s="26">
        <f t="shared" si="2"/>
        <v>180402.92999999924</v>
      </c>
      <c r="F135" s="9" t="s">
        <v>32</v>
      </c>
      <c r="G135" s="9"/>
      <c r="H135" s="25">
        <v>180402.93</v>
      </c>
      <c r="I135" s="7">
        <f t="shared" si="3"/>
        <v>-7.5669959187507629E-10</v>
      </c>
    </row>
    <row r="136" spans="1:9">
      <c r="A136" s="24">
        <v>42180</v>
      </c>
      <c r="B136" t="s">
        <v>37</v>
      </c>
      <c r="C136" s="25"/>
      <c r="D136" s="25">
        <v>18587.07</v>
      </c>
      <c r="E136" s="26">
        <f t="shared" si="2"/>
        <v>180858.28999999922</v>
      </c>
      <c r="F136" s="9"/>
      <c r="G136" s="9"/>
      <c r="H136" s="25">
        <v>180858.29</v>
      </c>
      <c r="I136" s="7">
        <f t="shared" si="3"/>
        <v>-7.8580342233181E-10</v>
      </c>
    </row>
    <row r="137" spans="1:9">
      <c r="A137" s="24">
        <v>42179</v>
      </c>
      <c r="B137" t="s">
        <v>113</v>
      </c>
      <c r="C137" s="25">
        <v>7476.18</v>
      </c>
      <c r="D137" s="25"/>
      <c r="E137" s="26">
        <f t="shared" si="2"/>
        <v>162271.21999999922</v>
      </c>
      <c r="F137" s="9"/>
      <c r="G137" s="9"/>
      <c r="H137" s="25">
        <v>162271.22</v>
      </c>
      <c r="I137" s="7">
        <f t="shared" si="3"/>
        <v>-7.8580342233181E-10</v>
      </c>
    </row>
    <row r="138" spans="1:9">
      <c r="A138" s="24">
        <v>42179</v>
      </c>
      <c r="B138" t="s">
        <v>114</v>
      </c>
      <c r="C138" s="25">
        <v>12681.78</v>
      </c>
      <c r="D138" s="25"/>
      <c r="E138" s="26">
        <f t="shared" si="2"/>
        <v>169747.39999999921</v>
      </c>
      <c r="F138" s="9"/>
      <c r="G138" s="9"/>
      <c r="H138" s="25">
        <v>169747.4</v>
      </c>
      <c r="I138" s="7">
        <f t="shared" si="3"/>
        <v>-7.8580342233181E-10</v>
      </c>
    </row>
    <row r="139" spans="1:9">
      <c r="A139" s="24">
        <v>42179</v>
      </c>
      <c r="B139" t="s">
        <v>115</v>
      </c>
      <c r="C139" s="25">
        <v>2340.79</v>
      </c>
      <c r="D139" s="25"/>
      <c r="E139" s="26">
        <f t="shared" si="2"/>
        <v>182429.17999999921</v>
      </c>
      <c r="F139" s="9"/>
      <c r="G139" s="9"/>
      <c r="H139" s="25">
        <v>182429.18</v>
      </c>
      <c r="I139" s="7">
        <f t="shared" si="3"/>
        <v>-7.8580342233181E-10</v>
      </c>
    </row>
    <row r="140" spans="1:9">
      <c r="A140" s="24">
        <v>42179</v>
      </c>
      <c r="B140" t="s">
        <v>116</v>
      </c>
      <c r="C140" s="25">
        <v>16240</v>
      </c>
      <c r="D140" s="25"/>
      <c r="E140" s="26">
        <f t="shared" ref="E140:E203" si="4">+E141-C140+D140</f>
        <v>184769.96999999922</v>
      </c>
      <c r="F140" s="9"/>
      <c r="G140" s="9"/>
      <c r="H140" s="25">
        <v>184769.97</v>
      </c>
      <c r="I140" s="7">
        <f t="shared" ref="I140:I203" si="5">+E140-H140</f>
        <v>-7.8580342233181E-10</v>
      </c>
    </row>
    <row r="141" spans="1:9">
      <c r="A141" s="24">
        <v>42179</v>
      </c>
      <c r="B141" t="s">
        <v>117</v>
      </c>
      <c r="C141" s="25">
        <v>4524</v>
      </c>
      <c r="D141" s="25"/>
      <c r="E141" s="26">
        <f t="shared" si="4"/>
        <v>201009.96999999922</v>
      </c>
      <c r="F141" s="9"/>
      <c r="G141" s="9"/>
      <c r="H141" s="25">
        <v>201009.97</v>
      </c>
      <c r="I141" s="7">
        <f t="shared" si="5"/>
        <v>-7.8580342233181E-10</v>
      </c>
    </row>
    <row r="142" spans="1:9">
      <c r="A142" s="24">
        <v>42179</v>
      </c>
      <c r="B142" t="s">
        <v>118</v>
      </c>
      <c r="C142" s="25">
        <v>2179.3000000000002</v>
      </c>
      <c r="D142" s="25"/>
      <c r="E142" s="26">
        <f t="shared" si="4"/>
        <v>205533.96999999922</v>
      </c>
      <c r="F142" s="9"/>
      <c r="G142" s="9"/>
      <c r="H142" s="25">
        <v>205533.97</v>
      </c>
      <c r="I142" s="7">
        <f t="shared" si="5"/>
        <v>-7.8580342233181E-10</v>
      </c>
    </row>
    <row r="143" spans="1:9">
      <c r="A143" s="24">
        <v>42179</v>
      </c>
      <c r="B143" t="s">
        <v>119</v>
      </c>
      <c r="C143" s="25">
        <v>8700</v>
      </c>
      <c r="D143" s="25"/>
      <c r="E143" s="26">
        <f t="shared" si="4"/>
        <v>207713.2699999992</v>
      </c>
      <c r="F143" s="9"/>
      <c r="G143" s="9"/>
      <c r="H143" s="25">
        <v>207713.27</v>
      </c>
      <c r="I143" s="7">
        <f t="shared" si="5"/>
        <v>-7.8580342233181E-10</v>
      </c>
    </row>
    <row r="144" spans="1:9">
      <c r="A144" s="24">
        <v>42179</v>
      </c>
      <c r="B144" t="s">
        <v>120</v>
      </c>
      <c r="C144" s="25">
        <v>3828</v>
      </c>
      <c r="D144" s="25"/>
      <c r="E144" s="26">
        <f t="shared" si="4"/>
        <v>216413.2699999992</v>
      </c>
      <c r="F144" s="9"/>
      <c r="G144" s="9"/>
      <c r="H144" s="25">
        <v>216413.27</v>
      </c>
      <c r="I144" s="7">
        <f t="shared" si="5"/>
        <v>-7.8580342233181E-10</v>
      </c>
    </row>
    <row r="145" spans="1:9">
      <c r="A145" s="24">
        <v>42179</v>
      </c>
      <c r="B145" t="s">
        <v>121</v>
      </c>
      <c r="C145" s="25">
        <v>1400</v>
      </c>
      <c r="D145" s="25"/>
      <c r="E145" s="26">
        <f t="shared" si="4"/>
        <v>220241.2699999992</v>
      </c>
      <c r="F145" s="9"/>
      <c r="G145" s="9"/>
      <c r="H145" s="25">
        <v>220241.27</v>
      </c>
      <c r="I145" s="7">
        <f t="shared" si="5"/>
        <v>-7.8580342233181E-10</v>
      </c>
    </row>
    <row r="146" spans="1:9">
      <c r="A146" s="24">
        <v>42179</v>
      </c>
      <c r="B146" t="s">
        <v>122</v>
      </c>
      <c r="C146" s="25">
        <v>9698.99</v>
      </c>
      <c r="D146" s="25"/>
      <c r="E146" s="26">
        <f t="shared" si="4"/>
        <v>221641.2699999992</v>
      </c>
      <c r="F146" s="9"/>
      <c r="G146" s="9"/>
      <c r="H146" s="25">
        <v>221641.27</v>
      </c>
      <c r="I146" s="7">
        <f t="shared" si="5"/>
        <v>-7.8580342233181E-10</v>
      </c>
    </row>
    <row r="147" spans="1:9">
      <c r="A147" s="24">
        <v>42179</v>
      </c>
      <c r="B147" t="s">
        <v>123</v>
      </c>
      <c r="C147" s="25">
        <v>4069.5</v>
      </c>
      <c r="D147" s="25"/>
      <c r="E147" s="26">
        <f t="shared" si="4"/>
        <v>231340.25999999919</v>
      </c>
      <c r="F147" s="9"/>
      <c r="G147" s="9"/>
      <c r="H147" s="25">
        <v>231340.26</v>
      </c>
      <c r="I147" s="7">
        <f t="shared" si="5"/>
        <v>-8.149072527885437E-10</v>
      </c>
    </row>
    <row r="148" spans="1:9">
      <c r="A148" s="24">
        <v>42179</v>
      </c>
      <c r="B148" t="s">
        <v>124</v>
      </c>
      <c r="C148" s="25">
        <v>4130.25</v>
      </c>
      <c r="D148" s="25"/>
      <c r="E148" s="26">
        <f t="shared" si="4"/>
        <v>235409.75999999919</v>
      </c>
      <c r="F148" s="9"/>
      <c r="G148" s="9"/>
      <c r="H148" s="25">
        <v>235409.76</v>
      </c>
      <c r="I148" s="7">
        <f t="shared" si="5"/>
        <v>-8.149072527885437E-10</v>
      </c>
    </row>
    <row r="149" spans="1:9">
      <c r="A149" s="24">
        <v>42179</v>
      </c>
      <c r="B149" t="s">
        <v>125</v>
      </c>
      <c r="C149" s="25">
        <v>784.62</v>
      </c>
      <c r="D149" s="25"/>
      <c r="E149" s="26">
        <f t="shared" si="4"/>
        <v>239540.00999999919</v>
      </c>
      <c r="F149" s="9"/>
      <c r="G149" s="9"/>
      <c r="H149" s="25">
        <v>239540.01</v>
      </c>
      <c r="I149" s="7">
        <f t="shared" si="5"/>
        <v>-8.149072527885437E-10</v>
      </c>
    </row>
    <row r="150" spans="1:9">
      <c r="A150" s="24">
        <v>42179</v>
      </c>
      <c r="B150" t="s">
        <v>126</v>
      </c>
      <c r="C150" s="25"/>
      <c r="D150" s="25">
        <v>3430</v>
      </c>
      <c r="E150" s="26">
        <f t="shared" si="4"/>
        <v>240324.62999999919</v>
      </c>
      <c r="F150" s="9"/>
      <c r="G150" s="9"/>
      <c r="H150" s="25">
        <v>240324.63</v>
      </c>
      <c r="I150" s="7">
        <f t="shared" si="5"/>
        <v>-8.149072527885437E-10</v>
      </c>
    </row>
    <row r="151" spans="1:9">
      <c r="A151" s="24">
        <v>42179</v>
      </c>
      <c r="B151" t="s">
        <v>127</v>
      </c>
      <c r="C151" s="25"/>
      <c r="D151" s="25">
        <v>109700</v>
      </c>
      <c r="E151" s="26">
        <f t="shared" si="4"/>
        <v>236894.62999999919</v>
      </c>
      <c r="F151" s="9"/>
      <c r="G151" s="9"/>
      <c r="H151" s="25">
        <v>236894.63</v>
      </c>
      <c r="I151" s="7">
        <f t="shared" si="5"/>
        <v>-8.149072527885437E-10</v>
      </c>
    </row>
    <row r="152" spans="1:9">
      <c r="A152" s="24">
        <v>42179</v>
      </c>
      <c r="B152" t="s">
        <v>128</v>
      </c>
      <c r="C152" s="25">
        <v>432344.53</v>
      </c>
      <c r="D152" s="25"/>
      <c r="E152" s="26">
        <f t="shared" si="4"/>
        <v>127194.62999999919</v>
      </c>
      <c r="F152" s="9"/>
      <c r="G152" s="9"/>
      <c r="H152" s="25">
        <v>127194.63</v>
      </c>
      <c r="I152" s="7">
        <f t="shared" si="5"/>
        <v>-8.149072527885437E-10</v>
      </c>
    </row>
    <row r="153" spans="1:9">
      <c r="A153" s="24">
        <v>42179</v>
      </c>
      <c r="B153" t="s">
        <v>129</v>
      </c>
      <c r="C153" s="25"/>
      <c r="D153" s="25">
        <v>100000</v>
      </c>
      <c r="E153" s="26">
        <f t="shared" si="4"/>
        <v>559539.15999999922</v>
      </c>
      <c r="F153" s="9"/>
      <c r="G153" s="9"/>
      <c r="H153" s="25">
        <v>559539.16</v>
      </c>
      <c r="I153" s="7">
        <f t="shared" si="5"/>
        <v>0</v>
      </c>
    </row>
    <row r="154" spans="1:9">
      <c r="A154" s="24">
        <v>42179</v>
      </c>
      <c r="B154" t="s">
        <v>130</v>
      </c>
      <c r="C154" s="25"/>
      <c r="D154" s="25">
        <v>25000</v>
      </c>
      <c r="E154" s="26">
        <f t="shared" si="4"/>
        <v>459539.15999999916</v>
      </c>
      <c r="F154" s="9"/>
      <c r="G154" s="9"/>
      <c r="H154" s="25">
        <v>459539.16</v>
      </c>
      <c r="I154" s="7">
        <f t="shared" si="5"/>
        <v>-8.149072527885437E-10</v>
      </c>
    </row>
    <row r="155" spans="1:9">
      <c r="A155" s="24">
        <v>42179</v>
      </c>
      <c r="B155" t="s">
        <v>131</v>
      </c>
      <c r="C155" s="25">
        <v>88622</v>
      </c>
      <c r="D155" s="25"/>
      <c r="E155" s="26">
        <f t="shared" si="4"/>
        <v>434539.15999999916</v>
      </c>
      <c r="F155" s="9"/>
      <c r="G155" s="9"/>
      <c r="H155" s="25">
        <v>434539.16</v>
      </c>
      <c r="I155" s="7">
        <f t="shared" si="5"/>
        <v>-8.149072527885437E-10</v>
      </c>
    </row>
    <row r="156" spans="1:9">
      <c r="A156" s="24">
        <v>42179</v>
      </c>
      <c r="B156" t="s">
        <v>132</v>
      </c>
      <c r="C156" s="25"/>
      <c r="D156" s="25">
        <v>104000</v>
      </c>
      <c r="E156" s="26">
        <f t="shared" si="4"/>
        <v>523161.15999999916</v>
      </c>
      <c r="F156" s="9"/>
      <c r="G156" s="9"/>
      <c r="H156" s="25">
        <v>523161.16</v>
      </c>
      <c r="I156" s="7">
        <f t="shared" si="5"/>
        <v>-8.149072527885437E-10</v>
      </c>
    </row>
    <row r="157" spans="1:9">
      <c r="A157" s="24">
        <v>42179</v>
      </c>
      <c r="B157" t="s">
        <v>133</v>
      </c>
      <c r="C157" s="25"/>
      <c r="D157" s="25">
        <v>25865.54</v>
      </c>
      <c r="E157" s="26">
        <f t="shared" si="4"/>
        <v>419161.15999999916</v>
      </c>
      <c r="F157" s="9"/>
      <c r="G157" s="9"/>
      <c r="H157" s="25">
        <v>419161.16</v>
      </c>
      <c r="I157" s="7">
        <f t="shared" si="5"/>
        <v>-8.149072527885437E-10</v>
      </c>
    </row>
    <row r="158" spans="1:9">
      <c r="A158" s="24">
        <v>42179</v>
      </c>
      <c r="B158" t="s">
        <v>134</v>
      </c>
      <c r="C158" s="25">
        <v>800000</v>
      </c>
      <c r="D158" s="25"/>
      <c r="E158" s="26">
        <f t="shared" si="4"/>
        <v>393295.61999999918</v>
      </c>
      <c r="F158" s="9"/>
      <c r="G158" s="9"/>
      <c r="H158" s="25">
        <v>393295.62</v>
      </c>
      <c r="I158" s="7">
        <f t="shared" si="5"/>
        <v>-8.149072527885437E-10</v>
      </c>
    </row>
    <row r="159" spans="1:9">
      <c r="A159" s="24">
        <v>42179</v>
      </c>
      <c r="B159" t="s">
        <v>135</v>
      </c>
      <c r="C159" s="25"/>
      <c r="D159" s="25">
        <v>800011.83</v>
      </c>
      <c r="E159" s="26">
        <f t="shared" si="4"/>
        <v>1193295.6199999992</v>
      </c>
      <c r="F159" s="9"/>
      <c r="G159" s="9"/>
      <c r="H159" s="25">
        <v>1193295.6200000001</v>
      </c>
      <c r="I159" s="7">
        <f t="shared" si="5"/>
        <v>0</v>
      </c>
    </row>
    <row r="160" spans="1:9">
      <c r="A160" s="24">
        <v>42179</v>
      </c>
      <c r="B160" t="s">
        <v>136</v>
      </c>
      <c r="C160" s="25">
        <v>37232.36</v>
      </c>
      <c r="D160" s="25"/>
      <c r="E160" s="26">
        <f t="shared" si="4"/>
        <v>393283.78999999922</v>
      </c>
      <c r="F160" s="9"/>
      <c r="G160" s="9"/>
      <c r="H160" s="25">
        <v>393283.79</v>
      </c>
      <c r="I160" s="7">
        <f t="shared" si="5"/>
        <v>-7.5669959187507629E-10</v>
      </c>
    </row>
    <row r="161" spans="1:9">
      <c r="A161" s="24">
        <v>42179</v>
      </c>
      <c r="B161" t="s">
        <v>137</v>
      </c>
      <c r="C161" s="25"/>
      <c r="D161" s="25">
        <v>689.99</v>
      </c>
      <c r="E161" s="26">
        <f t="shared" si="4"/>
        <v>430516.14999999921</v>
      </c>
      <c r="F161" s="9"/>
      <c r="G161" s="9"/>
      <c r="H161" s="25">
        <v>430516.15</v>
      </c>
      <c r="I161" s="7">
        <f t="shared" si="5"/>
        <v>-8.149072527885437E-10</v>
      </c>
    </row>
    <row r="162" spans="1:9">
      <c r="A162" s="24">
        <v>42179</v>
      </c>
      <c r="B162" t="s">
        <v>138</v>
      </c>
      <c r="C162" s="25"/>
      <c r="D162" s="25">
        <v>3030</v>
      </c>
      <c r="E162" s="26">
        <f t="shared" si="4"/>
        <v>429826.15999999922</v>
      </c>
      <c r="F162" s="9"/>
      <c r="G162" s="9"/>
      <c r="H162" s="25">
        <v>429826.16</v>
      </c>
      <c r="I162" s="7">
        <f t="shared" si="5"/>
        <v>-7.5669959187507629E-10</v>
      </c>
    </row>
    <row r="163" spans="1:9">
      <c r="A163" s="24">
        <v>42179</v>
      </c>
      <c r="B163" t="s">
        <v>139</v>
      </c>
      <c r="C163" s="25"/>
      <c r="D163" s="25">
        <v>24786.33</v>
      </c>
      <c r="E163" s="26">
        <f t="shared" si="4"/>
        <v>426796.15999999922</v>
      </c>
      <c r="F163" s="9"/>
      <c r="G163" s="9"/>
      <c r="H163" s="25">
        <v>426796.16</v>
      </c>
      <c r="I163" s="7">
        <f t="shared" si="5"/>
        <v>-7.5669959187507629E-10</v>
      </c>
    </row>
    <row r="164" spans="1:9">
      <c r="A164" s="24">
        <v>42179</v>
      </c>
      <c r="B164" t="s">
        <v>140</v>
      </c>
      <c r="C164" s="25"/>
      <c r="D164" s="25">
        <v>80000</v>
      </c>
      <c r="E164" s="26">
        <f t="shared" si="4"/>
        <v>402009.8299999992</v>
      </c>
      <c r="F164" s="9"/>
      <c r="G164" s="9"/>
      <c r="H164" s="25">
        <v>402009.83</v>
      </c>
      <c r="I164" s="7">
        <f t="shared" si="5"/>
        <v>-8.149072527885437E-10</v>
      </c>
    </row>
    <row r="165" spans="1:9">
      <c r="A165" s="24">
        <v>42179</v>
      </c>
      <c r="B165" t="s">
        <v>141</v>
      </c>
      <c r="C165" s="25"/>
      <c r="D165" s="25">
        <v>26300</v>
      </c>
      <c r="E165" s="26">
        <f t="shared" si="4"/>
        <v>322009.8299999992</v>
      </c>
      <c r="F165" s="9"/>
      <c r="G165" s="9"/>
      <c r="H165" s="25">
        <v>322009.83</v>
      </c>
      <c r="I165" s="7">
        <f t="shared" si="5"/>
        <v>-8.149072527885437E-10</v>
      </c>
    </row>
    <row r="166" spans="1:9">
      <c r="A166" s="24">
        <v>42179</v>
      </c>
      <c r="B166" t="s">
        <v>27</v>
      </c>
      <c r="C166" s="25"/>
      <c r="D166" s="25">
        <v>5934.17</v>
      </c>
      <c r="E166" s="26">
        <f t="shared" si="4"/>
        <v>295709.8299999992</v>
      </c>
      <c r="F166" s="9"/>
      <c r="G166" s="9"/>
      <c r="H166" s="25">
        <v>295709.83</v>
      </c>
      <c r="I166" s="7">
        <f t="shared" si="5"/>
        <v>-8.149072527885437E-10</v>
      </c>
    </row>
    <row r="167" spans="1:9">
      <c r="A167" s="24">
        <v>42179</v>
      </c>
      <c r="B167" t="s">
        <v>27</v>
      </c>
      <c r="C167" s="25"/>
      <c r="D167" s="25">
        <v>19270.64</v>
      </c>
      <c r="E167" s="26">
        <f t="shared" si="4"/>
        <v>289775.65999999922</v>
      </c>
      <c r="F167" s="9"/>
      <c r="G167" s="9"/>
      <c r="H167" s="25">
        <v>289775.65999999997</v>
      </c>
      <c r="I167" s="7">
        <f t="shared" si="5"/>
        <v>-7.5669959187507629E-10</v>
      </c>
    </row>
    <row r="168" spans="1:9">
      <c r="A168" s="24">
        <v>42179</v>
      </c>
      <c r="B168" t="s">
        <v>142</v>
      </c>
      <c r="C168" s="25">
        <v>5000</v>
      </c>
      <c r="D168" s="25"/>
      <c r="E168" s="26">
        <f t="shared" si="4"/>
        <v>270505.0199999992</v>
      </c>
      <c r="F168" s="9" t="s">
        <v>64</v>
      </c>
      <c r="G168" s="9"/>
      <c r="H168" s="25">
        <v>270505.02</v>
      </c>
      <c r="I168" s="7">
        <f t="shared" si="5"/>
        <v>-8.149072527885437E-10</v>
      </c>
    </row>
    <row r="169" spans="1:9">
      <c r="A169" s="24">
        <v>42179</v>
      </c>
      <c r="B169" t="s">
        <v>143</v>
      </c>
      <c r="C169" s="25">
        <v>1841.64</v>
      </c>
      <c r="D169" s="25"/>
      <c r="E169" s="26">
        <f t="shared" si="4"/>
        <v>275505.0199999992</v>
      </c>
      <c r="F169" s="9"/>
      <c r="G169" s="9"/>
      <c r="H169" s="25">
        <v>275505.02</v>
      </c>
      <c r="I169" s="7">
        <f t="shared" si="5"/>
        <v>-8.149072527885437E-10</v>
      </c>
    </row>
    <row r="170" spans="1:9">
      <c r="A170" s="24">
        <v>42179</v>
      </c>
      <c r="B170" t="s">
        <v>144</v>
      </c>
      <c r="C170" s="25">
        <v>4142.49</v>
      </c>
      <c r="D170" s="25"/>
      <c r="E170" s="26">
        <f t="shared" si="4"/>
        <v>277346.65999999922</v>
      </c>
      <c r="F170" s="9"/>
      <c r="G170" s="9"/>
      <c r="H170" s="25">
        <v>277346.65999999997</v>
      </c>
      <c r="I170" s="7">
        <f t="shared" si="5"/>
        <v>-7.5669959187507629E-10</v>
      </c>
    </row>
    <row r="171" spans="1:9">
      <c r="A171" s="24">
        <v>42179</v>
      </c>
      <c r="B171" t="s">
        <v>145</v>
      </c>
      <c r="C171" s="25"/>
      <c r="D171" s="25">
        <v>2488.56</v>
      </c>
      <c r="E171" s="26">
        <f t="shared" si="4"/>
        <v>281489.14999999921</v>
      </c>
      <c r="F171" s="9"/>
      <c r="G171" s="9"/>
      <c r="H171" s="25">
        <v>281489.15000000002</v>
      </c>
      <c r="I171" s="7">
        <f t="shared" si="5"/>
        <v>-8.149072527885437E-10</v>
      </c>
    </row>
    <row r="172" spans="1:9">
      <c r="A172" s="24">
        <v>42179</v>
      </c>
      <c r="B172" t="s">
        <v>31</v>
      </c>
      <c r="C172" s="25">
        <v>18.13</v>
      </c>
      <c r="D172" s="25"/>
      <c r="E172" s="26">
        <f t="shared" si="4"/>
        <v>279000.58999999921</v>
      </c>
      <c r="F172" s="9" t="s">
        <v>32</v>
      </c>
      <c r="G172" s="9"/>
      <c r="H172" s="25">
        <v>279000.59000000003</v>
      </c>
      <c r="I172" s="7">
        <f t="shared" si="5"/>
        <v>-8.149072527885437E-10</v>
      </c>
    </row>
    <row r="173" spans="1:9">
      <c r="A173" s="24">
        <v>42179</v>
      </c>
      <c r="B173" t="s">
        <v>33</v>
      </c>
      <c r="C173" s="25">
        <v>113.29</v>
      </c>
      <c r="D173" s="25"/>
      <c r="E173" s="26">
        <f t="shared" si="4"/>
        <v>279018.71999999922</v>
      </c>
      <c r="F173" s="9" t="s">
        <v>32</v>
      </c>
      <c r="G173" s="9"/>
      <c r="H173" s="25">
        <v>279018.71999999997</v>
      </c>
      <c r="I173" s="7">
        <f t="shared" si="5"/>
        <v>-7.5669959187507629E-10</v>
      </c>
    </row>
    <row r="174" spans="1:9">
      <c r="A174" s="24">
        <v>42179</v>
      </c>
      <c r="B174" t="s">
        <v>34</v>
      </c>
      <c r="C174" s="25"/>
      <c r="D174" s="25">
        <v>66127.92</v>
      </c>
      <c r="E174" s="26">
        <f t="shared" si="4"/>
        <v>279132.00999999919</v>
      </c>
      <c r="F174" s="9"/>
      <c r="G174" s="9"/>
      <c r="H174" s="25">
        <v>279132.01</v>
      </c>
      <c r="I174" s="7">
        <f t="shared" si="5"/>
        <v>-8.149072527885437E-10</v>
      </c>
    </row>
    <row r="175" spans="1:9">
      <c r="A175" s="24">
        <v>42179</v>
      </c>
      <c r="B175" t="s">
        <v>35</v>
      </c>
      <c r="C175" s="25">
        <v>12.5</v>
      </c>
      <c r="D175" s="25"/>
      <c r="E175" s="26">
        <f t="shared" si="4"/>
        <v>213004.08999999921</v>
      </c>
      <c r="F175" s="9" t="s">
        <v>32</v>
      </c>
      <c r="G175" s="9"/>
      <c r="H175" s="25">
        <v>213004.09</v>
      </c>
      <c r="I175" s="7">
        <f t="shared" si="5"/>
        <v>-7.8580342233181E-10</v>
      </c>
    </row>
    <row r="176" spans="1:9">
      <c r="A176" s="24">
        <v>42179</v>
      </c>
      <c r="B176" t="s">
        <v>36</v>
      </c>
      <c r="C176" s="25">
        <v>78.14</v>
      </c>
      <c r="D176" s="25"/>
      <c r="E176" s="26">
        <f t="shared" si="4"/>
        <v>213016.58999999921</v>
      </c>
      <c r="F176" s="9" t="s">
        <v>32</v>
      </c>
      <c r="G176" s="9"/>
      <c r="H176" s="25">
        <v>213016.59</v>
      </c>
      <c r="I176" s="7">
        <f t="shared" si="5"/>
        <v>-7.8580342233181E-10</v>
      </c>
    </row>
    <row r="177" spans="1:9">
      <c r="A177" s="24">
        <v>42179</v>
      </c>
      <c r="B177" t="s">
        <v>37</v>
      </c>
      <c r="C177" s="25"/>
      <c r="D177" s="25">
        <v>3190.15</v>
      </c>
      <c r="E177" s="26">
        <f t="shared" si="4"/>
        <v>213094.72999999922</v>
      </c>
      <c r="F177" s="9"/>
      <c r="G177" s="9"/>
      <c r="H177" s="25">
        <v>213094.73</v>
      </c>
      <c r="I177" s="7">
        <f t="shared" si="5"/>
        <v>-7.8580342233181E-10</v>
      </c>
    </row>
    <row r="178" spans="1:9">
      <c r="A178" s="24">
        <v>42179</v>
      </c>
      <c r="B178" t="s">
        <v>146</v>
      </c>
      <c r="C178" s="25">
        <v>16792.8</v>
      </c>
      <c r="D178" s="25"/>
      <c r="E178" s="26">
        <f t="shared" si="4"/>
        <v>209904.57999999923</v>
      </c>
      <c r="F178" s="9"/>
      <c r="G178" s="9"/>
      <c r="H178" s="25">
        <v>209904.58</v>
      </c>
      <c r="I178" s="7">
        <f t="shared" si="5"/>
        <v>-7.5669959187507629E-10</v>
      </c>
    </row>
    <row r="179" spans="1:9">
      <c r="A179" s="24">
        <v>42178</v>
      </c>
      <c r="B179" t="s">
        <v>147</v>
      </c>
      <c r="C179" s="25">
        <v>59.08</v>
      </c>
      <c r="D179" s="25"/>
      <c r="E179" s="26">
        <f t="shared" si="4"/>
        <v>226697.37999999922</v>
      </c>
      <c r="F179" s="9"/>
      <c r="G179" s="9"/>
      <c r="H179" s="25">
        <v>226697.38</v>
      </c>
      <c r="I179" s="7">
        <f t="shared" si="5"/>
        <v>-7.8580342233181E-10</v>
      </c>
    </row>
    <row r="180" spans="1:9">
      <c r="A180" s="24">
        <v>42178</v>
      </c>
      <c r="B180" t="s">
        <v>148</v>
      </c>
      <c r="C180" s="25">
        <v>59.08</v>
      </c>
      <c r="D180" s="25"/>
      <c r="E180" s="26">
        <f t="shared" si="4"/>
        <v>226756.45999999921</v>
      </c>
      <c r="F180" s="9"/>
      <c r="G180" s="9"/>
      <c r="H180" s="25">
        <v>226756.46</v>
      </c>
      <c r="I180" s="7">
        <f t="shared" si="5"/>
        <v>-7.8580342233181E-10</v>
      </c>
    </row>
    <row r="181" spans="1:9">
      <c r="A181" s="24">
        <v>42178</v>
      </c>
      <c r="B181" t="s">
        <v>149</v>
      </c>
      <c r="C181" s="25"/>
      <c r="D181" s="25">
        <v>13496.17</v>
      </c>
      <c r="E181" s="26">
        <f t="shared" si="4"/>
        <v>226815.53999999919</v>
      </c>
      <c r="F181" s="9"/>
      <c r="G181" s="9"/>
      <c r="H181" s="25">
        <v>226815.54</v>
      </c>
      <c r="I181" s="7">
        <f t="shared" si="5"/>
        <v>-8.149072527885437E-10</v>
      </c>
    </row>
    <row r="182" spans="1:9">
      <c r="A182" s="24">
        <v>42178</v>
      </c>
      <c r="B182" t="s">
        <v>30</v>
      </c>
      <c r="C182" s="25">
        <v>899989.54</v>
      </c>
      <c r="D182" s="25"/>
      <c r="E182" s="26">
        <f t="shared" si="4"/>
        <v>213319.36999999918</v>
      </c>
      <c r="F182" s="9"/>
      <c r="G182" s="9"/>
      <c r="H182" s="25">
        <v>213319.37</v>
      </c>
      <c r="I182" s="7">
        <f t="shared" si="5"/>
        <v>-8.149072527885437E-10</v>
      </c>
    </row>
    <row r="183" spans="1:9">
      <c r="A183" s="24">
        <v>42178</v>
      </c>
      <c r="B183" t="s">
        <v>150</v>
      </c>
      <c r="C183" s="25">
        <v>5000</v>
      </c>
      <c r="D183" s="25"/>
      <c r="E183" s="26">
        <f t="shared" si="4"/>
        <v>1113308.9099999992</v>
      </c>
      <c r="F183" s="9" t="s">
        <v>64</v>
      </c>
      <c r="G183" s="9"/>
      <c r="H183" s="25">
        <v>1113308.9099999999</v>
      </c>
      <c r="I183" s="7">
        <f t="shared" si="5"/>
        <v>0</v>
      </c>
    </row>
    <row r="184" spans="1:9">
      <c r="A184" s="24">
        <v>42178</v>
      </c>
      <c r="B184" t="s">
        <v>151</v>
      </c>
      <c r="C184" s="25"/>
      <c r="D184" s="25">
        <v>10225.75</v>
      </c>
      <c r="E184" s="26">
        <f t="shared" si="4"/>
        <v>1118308.9099999992</v>
      </c>
      <c r="F184" s="9"/>
      <c r="G184" s="9"/>
      <c r="H184" s="25">
        <v>1118308.9099999999</v>
      </c>
      <c r="I184" s="7">
        <f t="shared" si="5"/>
        <v>0</v>
      </c>
    </row>
    <row r="185" spans="1:9">
      <c r="A185" s="24">
        <v>42178</v>
      </c>
      <c r="B185" t="s">
        <v>27</v>
      </c>
      <c r="C185" s="25"/>
      <c r="D185" s="25">
        <v>5177.91</v>
      </c>
      <c r="E185" s="26">
        <f t="shared" si="4"/>
        <v>1108083.1599999992</v>
      </c>
      <c r="F185" s="9"/>
      <c r="G185" s="9"/>
      <c r="H185" s="25">
        <v>1108083.1599999999</v>
      </c>
      <c r="I185" s="7">
        <f t="shared" si="5"/>
        <v>0</v>
      </c>
    </row>
    <row r="186" spans="1:9">
      <c r="A186" s="24">
        <v>42178</v>
      </c>
      <c r="B186" t="s">
        <v>27</v>
      </c>
      <c r="C186" s="25"/>
      <c r="D186" s="25">
        <v>11682.15</v>
      </c>
      <c r="E186" s="26">
        <f t="shared" si="4"/>
        <v>1102905.2499999993</v>
      </c>
      <c r="F186" s="9"/>
      <c r="G186" s="9"/>
      <c r="H186" s="25">
        <v>1102905.25</v>
      </c>
      <c r="I186" s="7">
        <f t="shared" si="5"/>
        <v>0</v>
      </c>
    </row>
    <row r="187" spans="1:9">
      <c r="A187" s="24">
        <v>42178</v>
      </c>
      <c r="B187" t="s">
        <v>137</v>
      </c>
      <c r="C187" s="25"/>
      <c r="D187" s="25">
        <v>1752.35</v>
      </c>
      <c r="E187" s="26">
        <f t="shared" si="4"/>
        <v>1091223.0999999994</v>
      </c>
      <c r="F187" s="9"/>
      <c r="G187" s="9"/>
      <c r="H187" s="25">
        <v>1091223.1000000001</v>
      </c>
      <c r="I187" s="7">
        <f t="shared" si="5"/>
        <v>0</v>
      </c>
    </row>
    <row r="188" spans="1:9">
      <c r="A188" s="24">
        <v>42178</v>
      </c>
      <c r="B188" t="s">
        <v>152</v>
      </c>
      <c r="C188" s="25">
        <v>15638.13</v>
      </c>
      <c r="D188" s="25"/>
      <c r="E188" s="26">
        <f t="shared" si="4"/>
        <v>1089470.7499999993</v>
      </c>
      <c r="F188" s="9"/>
      <c r="G188" s="9"/>
      <c r="H188" s="25">
        <v>1089470.75</v>
      </c>
      <c r="I188" s="7">
        <f t="shared" si="5"/>
        <v>0</v>
      </c>
    </row>
    <row r="189" spans="1:9">
      <c r="A189" s="24">
        <v>42178</v>
      </c>
      <c r="B189" t="s">
        <v>31</v>
      </c>
      <c r="C189" s="25">
        <v>11.52</v>
      </c>
      <c r="D189" s="25"/>
      <c r="E189" s="26">
        <f t="shared" si="4"/>
        <v>1105108.8799999992</v>
      </c>
      <c r="F189" s="9" t="s">
        <v>32</v>
      </c>
      <c r="G189" s="9"/>
      <c r="H189" s="25">
        <v>1105108.8799999999</v>
      </c>
      <c r="I189" s="7">
        <f t="shared" si="5"/>
        <v>0</v>
      </c>
    </row>
    <row r="190" spans="1:9">
      <c r="A190" s="24">
        <v>42178</v>
      </c>
      <c r="B190" t="s">
        <v>33</v>
      </c>
      <c r="C190" s="25">
        <v>72</v>
      </c>
      <c r="D190" s="25"/>
      <c r="E190" s="26">
        <f t="shared" si="4"/>
        <v>1105120.3999999992</v>
      </c>
      <c r="F190" s="9" t="s">
        <v>32</v>
      </c>
      <c r="G190" s="9"/>
      <c r="H190" s="25">
        <v>1105120.3999999999</v>
      </c>
      <c r="I190" s="7">
        <f t="shared" si="5"/>
        <v>0</v>
      </c>
    </row>
    <row r="191" spans="1:9">
      <c r="A191" s="24">
        <v>42178</v>
      </c>
      <c r="B191" t="s">
        <v>34</v>
      </c>
      <c r="C191" s="25"/>
      <c r="D191" s="25">
        <v>11033.7</v>
      </c>
      <c r="E191" s="26">
        <f t="shared" si="4"/>
        <v>1105192.3999999992</v>
      </c>
      <c r="F191" s="9"/>
      <c r="G191" s="9"/>
      <c r="H191" s="25">
        <v>1105192.3999999999</v>
      </c>
      <c r="I191" s="7">
        <f t="shared" si="5"/>
        <v>0</v>
      </c>
    </row>
    <row r="192" spans="1:9">
      <c r="A192" s="24">
        <v>42178</v>
      </c>
      <c r="B192" t="s">
        <v>35</v>
      </c>
      <c r="C192" s="25">
        <v>21.17</v>
      </c>
      <c r="D192" s="25"/>
      <c r="E192" s="26">
        <f t="shared" si="4"/>
        <v>1094158.6999999993</v>
      </c>
      <c r="F192" s="9" t="s">
        <v>32</v>
      </c>
      <c r="G192" s="9"/>
      <c r="H192" s="25">
        <v>1094158.7</v>
      </c>
      <c r="I192" s="7">
        <f t="shared" si="5"/>
        <v>0</v>
      </c>
    </row>
    <row r="193" spans="1:9">
      <c r="A193" s="24">
        <v>42178</v>
      </c>
      <c r="B193" t="s">
        <v>36</v>
      </c>
      <c r="C193" s="25">
        <v>132.30000000000001</v>
      </c>
      <c r="D193" s="25"/>
      <c r="E193" s="26">
        <f t="shared" si="4"/>
        <v>1094179.8699999992</v>
      </c>
      <c r="F193" s="9" t="s">
        <v>32</v>
      </c>
      <c r="G193" s="9"/>
      <c r="H193" s="25">
        <v>1094179.8700000001</v>
      </c>
      <c r="I193" s="7">
        <f t="shared" si="5"/>
        <v>0</v>
      </c>
    </row>
    <row r="194" spans="1:9">
      <c r="A194" s="24">
        <v>42178</v>
      </c>
      <c r="B194" t="s">
        <v>37</v>
      </c>
      <c r="C194" s="25"/>
      <c r="D194" s="25">
        <v>5400.01</v>
      </c>
      <c r="E194" s="26">
        <f t="shared" si="4"/>
        <v>1094312.1699999992</v>
      </c>
      <c r="F194" s="9"/>
      <c r="G194" s="9"/>
      <c r="H194" s="25">
        <v>1094312.17</v>
      </c>
      <c r="I194" s="7">
        <f t="shared" si="5"/>
        <v>0</v>
      </c>
    </row>
    <row r="195" spans="1:9">
      <c r="A195" s="24">
        <v>42178</v>
      </c>
      <c r="B195" t="s">
        <v>153</v>
      </c>
      <c r="C195" s="25">
        <v>2389.9899999999998</v>
      </c>
      <c r="D195" s="25"/>
      <c r="E195" s="26">
        <f t="shared" si="4"/>
        <v>1088912.1599999992</v>
      </c>
      <c r="F195" s="9"/>
      <c r="G195" s="9"/>
      <c r="H195" s="25">
        <v>1088912.1599999999</v>
      </c>
      <c r="I195" s="7">
        <f t="shared" si="5"/>
        <v>0</v>
      </c>
    </row>
    <row r="196" spans="1:9">
      <c r="A196" s="24">
        <v>42177</v>
      </c>
      <c r="B196" t="s">
        <v>154</v>
      </c>
      <c r="C196" s="25">
        <v>13451.85</v>
      </c>
      <c r="D196" s="25"/>
      <c r="E196" s="26">
        <f t="shared" si="4"/>
        <v>1091302.1499999992</v>
      </c>
      <c r="F196" s="9"/>
      <c r="G196" s="9"/>
      <c r="H196" s="25">
        <v>1091302.1499999999</v>
      </c>
      <c r="I196" s="7">
        <f t="shared" si="5"/>
        <v>0</v>
      </c>
    </row>
    <row r="197" spans="1:9">
      <c r="A197" s="24">
        <v>42177</v>
      </c>
      <c r="B197" t="s">
        <v>155</v>
      </c>
      <c r="C197" s="25">
        <v>22606.11</v>
      </c>
      <c r="D197" s="25"/>
      <c r="E197" s="26">
        <f t="shared" si="4"/>
        <v>1104753.9999999993</v>
      </c>
      <c r="F197" s="9"/>
      <c r="G197" s="9"/>
      <c r="H197" s="25">
        <v>1104754</v>
      </c>
      <c r="I197" s="7">
        <f t="shared" si="5"/>
        <v>0</v>
      </c>
    </row>
    <row r="198" spans="1:9">
      <c r="A198" s="24">
        <v>42177</v>
      </c>
      <c r="B198" t="s">
        <v>156</v>
      </c>
      <c r="C198" s="25"/>
      <c r="D198" s="25">
        <v>341400.01</v>
      </c>
      <c r="E198" s="26">
        <f t="shared" si="4"/>
        <v>1127360.1099999994</v>
      </c>
      <c r="F198" s="9"/>
      <c r="G198" s="9"/>
      <c r="H198" s="25">
        <v>1127360.1100000001</v>
      </c>
      <c r="I198" s="7">
        <f t="shared" si="5"/>
        <v>0</v>
      </c>
    </row>
    <row r="199" spans="1:9">
      <c r="A199" s="24">
        <v>42177</v>
      </c>
      <c r="B199" t="s">
        <v>157</v>
      </c>
      <c r="C199" s="25"/>
      <c r="D199" s="25">
        <v>226918.62</v>
      </c>
      <c r="E199" s="26">
        <f t="shared" si="4"/>
        <v>785960.09999999928</v>
      </c>
      <c r="F199" s="9"/>
      <c r="G199" s="9"/>
      <c r="H199" s="25">
        <v>785960.1</v>
      </c>
      <c r="I199" s="7">
        <f t="shared" si="5"/>
        <v>0</v>
      </c>
    </row>
    <row r="200" spans="1:9">
      <c r="A200" s="24">
        <v>42177</v>
      </c>
      <c r="B200" t="s">
        <v>158</v>
      </c>
      <c r="C200" s="25"/>
      <c r="D200" s="25">
        <v>124000</v>
      </c>
      <c r="E200" s="26">
        <f t="shared" si="4"/>
        <v>559041.47999999928</v>
      </c>
      <c r="F200" s="9"/>
      <c r="G200" s="9"/>
      <c r="H200" s="25">
        <v>559041.48</v>
      </c>
      <c r="I200" s="7">
        <f t="shared" si="5"/>
        <v>0</v>
      </c>
    </row>
    <row r="201" spans="1:9">
      <c r="A201" s="24">
        <v>42177</v>
      </c>
      <c r="B201" t="s">
        <v>159</v>
      </c>
      <c r="C201" s="25">
        <v>1269580.94</v>
      </c>
      <c r="D201" s="25"/>
      <c r="E201" s="26">
        <f t="shared" si="4"/>
        <v>435041.47999999928</v>
      </c>
      <c r="F201" s="9"/>
      <c r="G201" s="9"/>
      <c r="H201" s="25">
        <v>435041.48</v>
      </c>
      <c r="I201" s="7">
        <f t="shared" si="5"/>
        <v>-6.9849193096160889E-10</v>
      </c>
    </row>
    <row r="202" spans="1:9">
      <c r="A202" s="24">
        <v>42177</v>
      </c>
      <c r="B202" t="s">
        <v>160</v>
      </c>
      <c r="C202" s="25"/>
      <c r="D202" s="25">
        <v>70000</v>
      </c>
      <c r="E202" s="26">
        <f t="shared" si="4"/>
        <v>1704622.4199999992</v>
      </c>
      <c r="F202" s="9"/>
      <c r="G202" s="9"/>
      <c r="H202" s="25">
        <v>1704622.42</v>
      </c>
      <c r="I202" s="7">
        <f t="shared" si="5"/>
        <v>0</v>
      </c>
    </row>
    <row r="203" spans="1:9">
      <c r="A203" s="24">
        <v>42177</v>
      </c>
      <c r="B203" t="s">
        <v>161</v>
      </c>
      <c r="C203" s="25"/>
      <c r="D203" s="25">
        <v>89440</v>
      </c>
      <c r="E203" s="26">
        <f t="shared" si="4"/>
        <v>1634622.4199999992</v>
      </c>
      <c r="F203" s="9"/>
      <c r="G203" s="9"/>
      <c r="H203" s="25">
        <v>1634622.42</v>
      </c>
      <c r="I203" s="7">
        <f t="shared" si="5"/>
        <v>0</v>
      </c>
    </row>
    <row r="204" spans="1:9">
      <c r="A204" s="24">
        <v>42177</v>
      </c>
      <c r="B204" t="s">
        <v>162</v>
      </c>
      <c r="C204" s="25"/>
      <c r="D204" s="25">
        <v>200000</v>
      </c>
      <c r="E204" s="26">
        <f t="shared" ref="E204:E267" si="6">+E205-C204+D204</f>
        <v>1545182.4199999992</v>
      </c>
      <c r="F204" s="9"/>
      <c r="G204" s="9"/>
      <c r="H204" s="25">
        <v>1545182.42</v>
      </c>
      <c r="I204" s="7">
        <f t="shared" ref="I204:I268" si="7">+E204-H204</f>
        <v>0</v>
      </c>
    </row>
    <row r="205" spans="1:9">
      <c r="A205" s="24">
        <v>42177</v>
      </c>
      <c r="B205" t="s">
        <v>163</v>
      </c>
      <c r="C205" s="25"/>
      <c r="D205" s="25">
        <v>1840</v>
      </c>
      <c r="E205" s="26">
        <f t="shared" si="6"/>
        <v>1345182.4199999992</v>
      </c>
      <c r="F205" s="9"/>
      <c r="G205" s="9"/>
      <c r="H205" s="25">
        <v>1345182.42</v>
      </c>
      <c r="I205" s="7">
        <f t="shared" si="7"/>
        <v>0</v>
      </c>
    </row>
    <row r="206" spans="1:9">
      <c r="A206" s="24">
        <v>42177</v>
      </c>
      <c r="B206" t="s">
        <v>164</v>
      </c>
      <c r="C206" s="25"/>
      <c r="D206" s="25">
        <v>11389.17</v>
      </c>
      <c r="E206" s="26">
        <f t="shared" si="6"/>
        <v>1343342.4199999992</v>
      </c>
      <c r="F206" s="9"/>
      <c r="G206" s="9"/>
      <c r="H206" s="25">
        <v>1343342.42</v>
      </c>
      <c r="I206" s="7">
        <f t="shared" si="7"/>
        <v>0</v>
      </c>
    </row>
    <row r="207" spans="1:9">
      <c r="A207" s="24">
        <v>42177</v>
      </c>
      <c r="B207" t="s">
        <v>165</v>
      </c>
      <c r="C207" s="25"/>
      <c r="D207" s="25">
        <v>5000</v>
      </c>
      <c r="E207" s="26">
        <f t="shared" si="6"/>
        <v>1331953.2499999993</v>
      </c>
      <c r="F207" s="9"/>
      <c r="G207" s="9"/>
      <c r="H207" s="25">
        <v>1331953.25</v>
      </c>
      <c r="I207" s="7">
        <f t="shared" si="7"/>
        <v>0</v>
      </c>
    </row>
    <row r="208" spans="1:9">
      <c r="A208" s="24">
        <v>42177</v>
      </c>
      <c r="B208" t="s">
        <v>166</v>
      </c>
      <c r="C208" s="25"/>
      <c r="D208" s="25">
        <v>425000</v>
      </c>
      <c r="E208" s="26">
        <f t="shared" si="6"/>
        <v>1326953.2499999993</v>
      </c>
      <c r="F208" s="9"/>
      <c r="G208" s="9"/>
      <c r="H208" s="25">
        <v>1326953.25</v>
      </c>
      <c r="I208" s="7">
        <f t="shared" si="7"/>
        <v>0</v>
      </c>
    </row>
    <row r="209" spans="1:9">
      <c r="A209" s="24">
        <v>42177</v>
      </c>
      <c r="B209" t="s">
        <v>167</v>
      </c>
      <c r="C209" s="25">
        <v>21684.18</v>
      </c>
      <c r="D209" s="25"/>
      <c r="E209" s="26">
        <f t="shared" si="6"/>
        <v>901953.2499999993</v>
      </c>
      <c r="F209" s="9"/>
      <c r="G209" s="9"/>
      <c r="H209" s="25"/>
      <c r="I209" s="7"/>
    </row>
    <row r="210" spans="1:9">
      <c r="A210" s="24">
        <v>42177</v>
      </c>
      <c r="B210" t="s">
        <v>168</v>
      </c>
      <c r="C210" s="25"/>
      <c r="D210" s="25">
        <v>3063.96</v>
      </c>
      <c r="E210" s="26">
        <f t="shared" si="6"/>
        <v>923637.42999999935</v>
      </c>
      <c r="F210" s="9"/>
      <c r="G210" s="9"/>
      <c r="H210" s="25">
        <v>923637.43</v>
      </c>
      <c r="I210" s="7">
        <f t="shared" si="7"/>
        <v>0</v>
      </c>
    </row>
    <row r="211" spans="1:9">
      <c r="A211" s="24">
        <v>42177</v>
      </c>
      <c r="B211" t="s">
        <v>31</v>
      </c>
      <c r="C211" s="25">
        <v>13.46</v>
      </c>
      <c r="D211" s="25"/>
      <c r="E211" s="26">
        <f t="shared" si="6"/>
        <v>920573.46999999939</v>
      </c>
      <c r="F211" s="9" t="s">
        <v>32</v>
      </c>
      <c r="G211" s="9"/>
      <c r="H211" s="25">
        <v>920573.47</v>
      </c>
      <c r="I211" s="7">
        <f t="shared" si="7"/>
        <v>0</v>
      </c>
    </row>
    <row r="212" spans="1:9">
      <c r="A212" s="24">
        <v>42177</v>
      </c>
      <c r="B212" t="s">
        <v>33</v>
      </c>
      <c r="C212" s="25">
        <v>84.14</v>
      </c>
      <c r="D212" s="25"/>
      <c r="E212" s="26">
        <f t="shared" si="6"/>
        <v>920586.92999999935</v>
      </c>
      <c r="F212" s="9" t="s">
        <v>32</v>
      </c>
      <c r="G212" s="9"/>
      <c r="H212" s="25">
        <v>920586.93</v>
      </c>
      <c r="I212" s="7">
        <f t="shared" si="7"/>
        <v>0</v>
      </c>
    </row>
    <row r="213" spans="1:9">
      <c r="A213" s="24">
        <v>42177</v>
      </c>
      <c r="B213" t="s">
        <v>34</v>
      </c>
      <c r="C213" s="25"/>
      <c r="D213" s="25">
        <v>25847.91</v>
      </c>
      <c r="E213" s="26">
        <f t="shared" si="6"/>
        <v>920671.06999999937</v>
      </c>
      <c r="F213" s="9"/>
      <c r="G213" s="9"/>
      <c r="H213" s="25">
        <v>920671.07</v>
      </c>
      <c r="I213" s="7">
        <f t="shared" si="7"/>
        <v>0</v>
      </c>
    </row>
    <row r="214" spans="1:9">
      <c r="A214" s="24">
        <v>42177</v>
      </c>
      <c r="B214" t="s">
        <v>35</v>
      </c>
      <c r="C214" s="25">
        <v>11.88</v>
      </c>
      <c r="D214" s="25"/>
      <c r="E214" s="26">
        <f t="shared" si="6"/>
        <v>894823.15999999933</v>
      </c>
      <c r="F214" s="9" t="s">
        <v>32</v>
      </c>
      <c r="G214" s="9"/>
      <c r="H214" s="25">
        <v>894823.16</v>
      </c>
      <c r="I214" s="7">
        <f t="shared" si="7"/>
        <v>0</v>
      </c>
    </row>
    <row r="215" spans="1:9">
      <c r="A215" s="24">
        <v>42177</v>
      </c>
      <c r="B215" t="s">
        <v>36</v>
      </c>
      <c r="C215" s="25">
        <v>74.23</v>
      </c>
      <c r="D215" s="25"/>
      <c r="E215" s="26">
        <f t="shared" si="6"/>
        <v>894835.03999999934</v>
      </c>
      <c r="F215" s="9" t="s">
        <v>32</v>
      </c>
      <c r="G215" s="9"/>
      <c r="H215" s="25">
        <v>894835.04</v>
      </c>
      <c r="I215" s="7">
        <f t="shared" si="7"/>
        <v>0</v>
      </c>
    </row>
    <row r="216" spans="1:9">
      <c r="A216" s="24">
        <v>42177</v>
      </c>
      <c r="B216" t="s">
        <v>37</v>
      </c>
      <c r="C216" s="25"/>
      <c r="D216" s="25">
        <v>3030</v>
      </c>
      <c r="E216" s="26">
        <f t="shared" si="6"/>
        <v>894909.26999999932</v>
      </c>
      <c r="F216" s="9"/>
      <c r="G216" s="9"/>
      <c r="H216" s="25">
        <v>894909.27</v>
      </c>
      <c r="I216" s="7">
        <f t="shared" si="7"/>
        <v>0</v>
      </c>
    </row>
    <row r="217" spans="1:9">
      <c r="A217" s="24">
        <v>42177</v>
      </c>
      <c r="B217" t="s">
        <v>31</v>
      </c>
      <c r="C217" s="25">
        <v>23.32</v>
      </c>
      <c r="D217" s="25"/>
      <c r="E217" s="26">
        <f t="shared" si="6"/>
        <v>891879.26999999932</v>
      </c>
      <c r="F217" s="9" t="s">
        <v>32</v>
      </c>
      <c r="G217" s="9"/>
      <c r="H217" s="25">
        <v>891879.27</v>
      </c>
      <c r="I217" s="7">
        <f t="shared" si="7"/>
        <v>0</v>
      </c>
    </row>
    <row r="218" spans="1:9">
      <c r="A218" s="24">
        <v>42177</v>
      </c>
      <c r="B218" t="s">
        <v>33</v>
      </c>
      <c r="C218" s="25">
        <v>145.76</v>
      </c>
      <c r="D218" s="25"/>
      <c r="E218" s="26">
        <f t="shared" si="6"/>
        <v>891902.58999999927</v>
      </c>
      <c r="F218" s="9" t="s">
        <v>32</v>
      </c>
      <c r="G218" s="9"/>
      <c r="H218" s="25">
        <v>891902.59</v>
      </c>
      <c r="I218" s="7">
        <f t="shared" si="7"/>
        <v>0</v>
      </c>
    </row>
    <row r="219" spans="1:9">
      <c r="A219" s="24">
        <v>42177</v>
      </c>
      <c r="B219" t="s">
        <v>34</v>
      </c>
      <c r="C219" s="25"/>
      <c r="D219" s="25">
        <v>49089.61</v>
      </c>
      <c r="E219" s="26">
        <f t="shared" si="6"/>
        <v>892048.34999999928</v>
      </c>
      <c r="F219" s="9"/>
      <c r="G219" s="9"/>
      <c r="H219" s="25">
        <v>892048.35</v>
      </c>
      <c r="I219" s="7">
        <f t="shared" si="7"/>
        <v>0</v>
      </c>
    </row>
    <row r="220" spans="1:9">
      <c r="A220" s="24">
        <v>42177</v>
      </c>
      <c r="B220" t="s">
        <v>35</v>
      </c>
      <c r="C220" s="25">
        <v>26.87</v>
      </c>
      <c r="D220" s="25"/>
      <c r="E220" s="26">
        <f t="shared" si="6"/>
        <v>842958.73999999929</v>
      </c>
      <c r="F220" s="9" t="s">
        <v>32</v>
      </c>
      <c r="G220" s="9"/>
      <c r="H220" s="25">
        <v>842958.74</v>
      </c>
      <c r="I220" s="7">
        <f t="shared" si="7"/>
        <v>0</v>
      </c>
    </row>
    <row r="221" spans="1:9">
      <c r="A221" s="24">
        <v>42177</v>
      </c>
      <c r="B221" t="s">
        <v>36</v>
      </c>
      <c r="C221" s="25">
        <v>167.95</v>
      </c>
      <c r="D221" s="25"/>
      <c r="E221" s="26">
        <f t="shared" si="6"/>
        <v>842985.60999999929</v>
      </c>
      <c r="F221" s="9" t="s">
        <v>32</v>
      </c>
      <c r="G221" s="9"/>
      <c r="H221" s="25">
        <v>842985.61</v>
      </c>
      <c r="I221" s="7">
        <f t="shared" si="7"/>
        <v>0</v>
      </c>
    </row>
    <row r="222" spans="1:9">
      <c r="A222" s="24">
        <v>42177</v>
      </c>
      <c r="B222" t="s">
        <v>37</v>
      </c>
      <c r="C222" s="25"/>
      <c r="D222" s="25">
        <v>6855.36</v>
      </c>
      <c r="E222" s="26">
        <f t="shared" si="6"/>
        <v>843153.55999999924</v>
      </c>
      <c r="F222" s="9"/>
      <c r="G222" s="9"/>
      <c r="H222" s="25">
        <v>843153.56</v>
      </c>
      <c r="I222" s="7">
        <f t="shared" si="7"/>
        <v>0</v>
      </c>
    </row>
    <row r="223" spans="1:9">
      <c r="A223" s="24">
        <v>42175</v>
      </c>
      <c r="B223" t="s">
        <v>169</v>
      </c>
      <c r="C223" s="25">
        <v>4499.75</v>
      </c>
      <c r="D223" s="25"/>
      <c r="E223" s="26">
        <f t="shared" si="6"/>
        <v>836298.19999999925</v>
      </c>
      <c r="F223" s="9"/>
      <c r="G223" s="9"/>
      <c r="H223" s="25">
        <v>836298.2</v>
      </c>
      <c r="I223" s="7">
        <f t="shared" si="7"/>
        <v>0</v>
      </c>
    </row>
    <row r="224" spans="1:9">
      <c r="A224" s="24">
        <v>42175</v>
      </c>
      <c r="B224" t="s">
        <v>27</v>
      </c>
      <c r="C224" s="25"/>
      <c r="D224" s="25">
        <v>8468.2000000000007</v>
      </c>
      <c r="E224" s="26">
        <f t="shared" si="6"/>
        <v>840797.94999999925</v>
      </c>
      <c r="F224" s="9"/>
      <c r="G224" s="9"/>
      <c r="H224" s="25">
        <v>840797.95</v>
      </c>
      <c r="I224" s="7">
        <f t="shared" si="7"/>
        <v>0</v>
      </c>
    </row>
    <row r="225" spans="1:9">
      <c r="A225" s="24">
        <v>42175</v>
      </c>
      <c r="B225" t="s">
        <v>27</v>
      </c>
      <c r="C225" s="25"/>
      <c r="D225" s="25">
        <v>2058.9499999999998</v>
      </c>
      <c r="E225" s="26">
        <f t="shared" si="6"/>
        <v>832329.7499999993</v>
      </c>
      <c r="F225" s="9"/>
      <c r="G225" s="9"/>
      <c r="H225" s="25">
        <v>832329.75</v>
      </c>
      <c r="I225" s="7">
        <f t="shared" si="7"/>
        <v>0</v>
      </c>
    </row>
    <row r="226" spans="1:9">
      <c r="A226" s="24">
        <v>42174</v>
      </c>
      <c r="B226" t="s">
        <v>170</v>
      </c>
      <c r="C226" s="25"/>
      <c r="D226" s="25">
        <v>100000</v>
      </c>
      <c r="E226" s="26">
        <f t="shared" si="6"/>
        <v>830270.79999999935</v>
      </c>
      <c r="F226" s="9"/>
      <c r="G226" s="9"/>
      <c r="H226" s="25">
        <v>830270.8</v>
      </c>
      <c r="I226" s="7">
        <f t="shared" si="7"/>
        <v>0</v>
      </c>
    </row>
    <row r="227" spans="1:9">
      <c r="A227" s="24">
        <v>42174</v>
      </c>
      <c r="B227" t="s">
        <v>171</v>
      </c>
      <c r="C227" s="25">
        <v>649765.48</v>
      </c>
      <c r="D227" s="25"/>
      <c r="E227" s="26">
        <f t="shared" si="6"/>
        <v>730270.79999999935</v>
      </c>
      <c r="F227" s="9"/>
      <c r="G227" s="9"/>
      <c r="H227" s="25">
        <v>730270.8</v>
      </c>
      <c r="I227" s="7">
        <f t="shared" si="7"/>
        <v>0</v>
      </c>
    </row>
    <row r="228" spans="1:9">
      <c r="A228" s="24">
        <v>42174</v>
      </c>
      <c r="B228" t="s">
        <v>172</v>
      </c>
      <c r="C228" s="25">
        <v>81921.59</v>
      </c>
      <c r="D228" s="25"/>
      <c r="E228" s="26">
        <f t="shared" si="6"/>
        <v>1380036.2799999993</v>
      </c>
      <c r="F228" s="9"/>
      <c r="G228" s="9"/>
      <c r="H228" s="25">
        <v>1380036.28</v>
      </c>
      <c r="I228" s="7">
        <f t="shared" si="7"/>
        <v>0</v>
      </c>
    </row>
    <row r="229" spans="1:9">
      <c r="A229" s="24">
        <v>42174</v>
      </c>
      <c r="B229" t="s">
        <v>173</v>
      </c>
      <c r="C229" s="25">
        <v>10000</v>
      </c>
      <c r="D229" s="25"/>
      <c r="E229" s="26">
        <f t="shared" si="6"/>
        <v>1461957.8699999994</v>
      </c>
      <c r="F229" s="9"/>
      <c r="G229" s="9"/>
      <c r="H229" s="25">
        <v>1461957.87</v>
      </c>
      <c r="I229" s="7">
        <f t="shared" si="7"/>
        <v>0</v>
      </c>
    </row>
    <row r="230" spans="1:9">
      <c r="A230" s="24">
        <v>42174</v>
      </c>
      <c r="B230" t="s">
        <v>174</v>
      </c>
      <c r="C230" s="25"/>
      <c r="D230" s="27">
        <v>8400</v>
      </c>
      <c r="E230" s="26">
        <f t="shared" si="6"/>
        <v>1471957.8699999994</v>
      </c>
      <c r="F230" s="9"/>
      <c r="G230" s="9"/>
      <c r="H230" s="25">
        <v>1471957.87</v>
      </c>
      <c r="I230" s="7">
        <f t="shared" si="7"/>
        <v>0</v>
      </c>
    </row>
    <row r="231" spans="1:9">
      <c r="A231" s="24">
        <v>42174</v>
      </c>
      <c r="B231" t="s">
        <v>175</v>
      </c>
      <c r="C231" s="25"/>
      <c r="D231" s="27">
        <v>42000</v>
      </c>
      <c r="E231" s="26">
        <f t="shared" si="6"/>
        <v>1463557.8699999994</v>
      </c>
      <c r="F231" s="9"/>
      <c r="G231" s="9"/>
      <c r="H231" s="25">
        <v>1463557.87</v>
      </c>
      <c r="I231" s="7">
        <f t="shared" si="7"/>
        <v>0</v>
      </c>
    </row>
    <row r="232" spans="1:9">
      <c r="A232" s="24">
        <v>42174</v>
      </c>
      <c r="B232" t="s">
        <v>176</v>
      </c>
      <c r="C232" s="25"/>
      <c r="D232" s="27">
        <v>12000</v>
      </c>
      <c r="E232" s="26">
        <f t="shared" si="6"/>
        <v>1421557.8699999994</v>
      </c>
      <c r="F232" s="9"/>
      <c r="G232" s="9"/>
      <c r="H232" s="25">
        <v>1421557.87</v>
      </c>
      <c r="I232" s="7">
        <f t="shared" si="7"/>
        <v>0</v>
      </c>
    </row>
    <row r="233" spans="1:9">
      <c r="A233" s="24">
        <v>42174</v>
      </c>
      <c r="B233" t="s">
        <v>177</v>
      </c>
      <c r="C233" s="25"/>
      <c r="D233" s="25">
        <v>29000</v>
      </c>
      <c r="E233" s="26">
        <f t="shared" si="6"/>
        <v>1409557.8699999994</v>
      </c>
      <c r="F233" s="9"/>
      <c r="G233" s="9"/>
      <c r="H233" s="25">
        <v>1409557.87</v>
      </c>
      <c r="I233" s="7">
        <f t="shared" si="7"/>
        <v>0</v>
      </c>
    </row>
    <row r="234" spans="1:9">
      <c r="A234" s="24">
        <v>42174</v>
      </c>
      <c r="B234" t="s">
        <v>178</v>
      </c>
      <c r="C234" s="25"/>
      <c r="D234" s="25">
        <v>397000</v>
      </c>
      <c r="E234" s="26">
        <f t="shared" si="6"/>
        <v>1380557.8699999994</v>
      </c>
      <c r="F234" s="9"/>
      <c r="G234" s="9"/>
      <c r="H234" s="25">
        <v>1380557.87</v>
      </c>
      <c r="I234" s="7">
        <f t="shared" si="7"/>
        <v>0</v>
      </c>
    </row>
    <row r="235" spans="1:9">
      <c r="A235" s="24">
        <v>42174</v>
      </c>
      <c r="B235" t="s">
        <v>179</v>
      </c>
      <c r="C235" s="25"/>
      <c r="D235" s="25">
        <v>77478.820000000007</v>
      </c>
      <c r="E235" s="26">
        <f t="shared" si="6"/>
        <v>983557.86999999941</v>
      </c>
      <c r="F235" s="9"/>
      <c r="G235" s="9"/>
      <c r="H235" s="25">
        <v>983557.87</v>
      </c>
      <c r="I235" s="7">
        <f t="shared" si="7"/>
        <v>0</v>
      </c>
    </row>
    <row r="236" spans="1:9">
      <c r="A236" s="24">
        <v>42174</v>
      </c>
      <c r="B236" t="s">
        <v>180</v>
      </c>
      <c r="C236" s="25"/>
      <c r="D236" s="25">
        <v>216440.79</v>
      </c>
      <c r="E236" s="26">
        <f t="shared" si="6"/>
        <v>906079.04999999946</v>
      </c>
      <c r="F236" s="9"/>
      <c r="G236" s="9"/>
      <c r="H236" s="25">
        <v>906079.05</v>
      </c>
      <c r="I236" s="7">
        <f t="shared" si="7"/>
        <v>0</v>
      </c>
    </row>
    <row r="237" spans="1:9">
      <c r="A237" s="24">
        <v>42174</v>
      </c>
      <c r="B237" t="s">
        <v>181</v>
      </c>
      <c r="C237" s="25">
        <v>3600</v>
      </c>
      <c r="D237" s="25"/>
      <c r="E237" s="26">
        <f t="shared" si="6"/>
        <v>689638.25999999943</v>
      </c>
      <c r="F237" s="9"/>
      <c r="G237" s="9"/>
      <c r="H237" s="25">
        <v>689638.26</v>
      </c>
      <c r="I237" s="7">
        <f t="shared" si="7"/>
        <v>0</v>
      </c>
    </row>
    <row r="238" spans="1:9">
      <c r="A238" s="24">
        <v>42174</v>
      </c>
      <c r="B238" t="s">
        <v>182</v>
      </c>
      <c r="C238" s="25">
        <v>2598</v>
      </c>
      <c r="D238" s="25"/>
      <c r="E238" s="26">
        <f t="shared" si="6"/>
        <v>693238.25999999943</v>
      </c>
      <c r="F238" s="9"/>
      <c r="G238" s="9"/>
      <c r="H238" s="25">
        <v>693238.26</v>
      </c>
      <c r="I238" s="7">
        <f t="shared" si="7"/>
        <v>0</v>
      </c>
    </row>
    <row r="239" spans="1:9">
      <c r="A239" s="24">
        <v>42174</v>
      </c>
      <c r="B239" t="s">
        <v>183</v>
      </c>
      <c r="C239" s="25"/>
      <c r="D239" s="25">
        <v>2598</v>
      </c>
      <c r="E239" s="26">
        <f t="shared" si="6"/>
        <v>695836.25999999943</v>
      </c>
      <c r="F239" s="9"/>
      <c r="G239" s="9"/>
      <c r="H239" s="25">
        <v>695836.26</v>
      </c>
      <c r="I239" s="7">
        <f t="shared" si="7"/>
        <v>0</v>
      </c>
    </row>
    <row r="240" spans="1:9">
      <c r="A240" s="24">
        <v>42174</v>
      </c>
      <c r="B240" t="s">
        <v>184</v>
      </c>
      <c r="C240" s="25"/>
      <c r="D240" s="25">
        <v>200000</v>
      </c>
      <c r="E240" s="26">
        <f t="shared" si="6"/>
        <v>693238.25999999943</v>
      </c>
      <c r="F240" s="9"/>
      <c r="G240" s="9"/>
      <c r="H240" s="25">
        <v>693238.26</v>
      </c>
      <c r="I240" s="7">
        <f t="shared" si="7"/>
        <v>0</v>
      </c>
    </row>
    <row r="241" spans="1:9">
      <c r="A241" s="24">
        <v>42174</v>
      </c>
      <c r="B241" t="s">
        <v>185</v>
      </c>
      <c r="C241" s="25"/>
      <c r="D241" s="25">
        <v>10000</v>
      </c>
      <c r="E241" s="26">
        <f t="shared" si="6"/>
        <v>493238.25999999943</v>
      </c>
      <c r="F241" s="9"/>
      <c r="G241" s="9"/>
      <c r="H241" s="25">
        <v>493238.26</v>
      </c>
      <c r="I241" s="7">
        <f t="shared" si="7"/>
        <v>-5.8207660913467407E-10</v>
      </c>
    </row>
    <row r="242" spans="1:9">
      <c r="A242" s="24">
        <v>42174</v>
      </c>
      <c r="B242" t="s">
        <v>186</v>
      </c>
      <c r="C242" s="25"/>
      <c r="D242" s="25">
        <v>9508.0300000000007</v>
      </c>
      <c r="E242" s="26">
        <f t="shared" si="6"/>
        <v>483238.25999999943</v>
      </c>
      <c r="F242" s="9"/>
      <c r="G242" s="9"/>
      <c r="H242" s="25">
        <v>483238.26</v>
      </c>
      <c r="I242" s="7">
        <f t="shared" si="7"/>
        <v>-5.8207660913467407E-10</v>
      </c>
    </row>
    <row r="243" spans="1:9">
      <c r="A243" s="24">
        <v>42174</v>
      </c>
      <c r="B243" t="s">
        <v>187</v>
      </c>
      <c r="C243" s="25"/>
      <c r="D243" s="25">
        <v>20463.7</v>
      </c>
      <c r="E243" s="26">
        <f t="shared" si="6"/>
        <v>473730.2299999994</v>
      </c>
      <c r="F243" s="9"/>
      <c r="G243" s="9"/>
      <c r="H243" s="25">
        <v>473730.23</v>
      </c>
      <c r="I243" s="7">
        <f t="shared" si="7"/>
        <v>-5.8207660913467407E-10</v>
      </c>
    </row>
    <row r="244" spans="1:9">
      <c r="A244" s="24">
        <v>42174</v>
      </c>
      <c r="B244" t="s">
        <v>63</v>
      </c>
      <c r="C244" s="25">
        <v>5000</v>
      </c>
      <c r="D244" s="25"/>
      <c r="E244" s="26">
        <f t="shared" si="6"/>
        <v>453266.52999999939</v>
      </c>
      <c r="F244" s="9" t="s">
        <v>64</v>
      </c>
      <c r="G244" s="9"/>
      <c r="H244" s="25">
        <v>453266.53</v>
      </c>
      <c r="I244" s="7">
        <f t="shared" si="7"/>
        <v>-6.4028427004814148E-10</v>
      </c>
    </row>
    <row r="245" spans="1:9">
      <c r="A245" s="24">
        <v>42174</v>
      </c>
      <c r="B245" t="s">
        <v>31</v>
      </c>
      <c r="C245" s="25">
        <v>10.53</v>
      </c>
      <c r="D245" s="25"/>
      <c r="E245" s="26">
        <f t="shared" si="6"/>
        <v>458266.52999999939</v>
      </c>
      <c r="F245" s="9" t="s">
        <v>32</v>
      </c>
      <c r="G245" s="9"/>
      <c r="H245" s="25">
        <v>458266.53</v>
      </c>
      <c r="I245" s="7">
        <f t="shared" si="7"/>
        <v>-6.4028427004814148E-10</v>
      </c>
    </row>
    <row r="246" spans="1:9">
      <c r="A246" s="24">
        <v>42174</v>
      </c>
      <c r="B246" t="s">
        <v>33</v>
      </c>
      <c r="C246" s="25">
        <v>65.790000000000006</v>
      </c>
      <c r="D246" s="25"/>
      <c r="E246" s="26">
        <f t="shared" si="6"/>
        <v>458277.05999999942</v>
      </c>
      <c r="F246" s="9" t="s">
        <v>32</v>
      </c>
      <c r="G246" s="9"/>
      <c r="H246" s="25">
        <v>458277.06</v>
      </c>
      <c r="I246" s="7">
        <f t="shared" si="7"/>
        <v>-5.8207660913467407E-10</v>
      </c>
    </row>
    <row r="247" spans="1:9">
      <c r="A247" s="24">
        <v>42174</v>
      </c>
      <c r="B247" t="s">
        <v>34</v>
      </c>
      <c r="C247" s="25"/>
      <c r="D247" s="25">
        <v>7183.56</v>
      </c>
      <c r="E247" s="26">
        <f t="shared" si="6"/>
        <v>458342.84999999939</v>
      </c>
      <c r="F247" s="9"/>
      <c r="G247" s="9"/>
      <c r="H247" s="25">
        <v>458342.85</v>
      </c>
      <c r="I247" s="7">
        <f t="shared" si="7"/>
        <v>-5.8207660913467407E-10</v>
      </c>
    </row>
    <row r="248" spans="1:9">
      <c r="A248" s="24">
        <v>42174</v>
      </c>
      <c r="B248" t="s">
        <v>35</v>
      </c>
      <c r="C248" s="25">
        <v>26.13</v>
      </c>
      <c r="D248" s="25"/>
      <c r="E248" s="26">
        <f t="shared" si="6"/>
        <v>451159.2899999994</v>
      </c>
      <c r="F248" s="9" t="s">
        <v>32</v>
      </c>
      <c r="G248" s="9"/>
      <c r="H248" s="25">
        <v>451159.29</v>
      </c>
      <c r="I248" s="7">
        <f t="shared" si="7"/>
        <v>-5.8207660913467407E-10</v>
      </c>
    </row>
    <row r="249" spans="1:9">
      <c r="A249" s="24">
        <v>42174</v>
      </c>
      <c r="B249" t="s">
        <v>36</v>
      </c>
      <c r="C249" s="25">
        <v>163.32</v>
      </c>
      <c r="D249" s="25"/>
      <c r="E249" s="26">
        <f t="shared" si="6"/>
        <v>451185.4199999994</v>
      </c>
      <c r="F249" s="9" t="s">
        <v>32</v>
      </c>
      <c r="G249" s="9"/>
      <c r="H249" s="25">
        <v>451185.42</v>
      </c>
      <c r="I249" s="7">
        <f t="shared" si="7"/>
        <v>-5.8207660913467407E-10</v>
      </c>
    </row>
    <row r="250" spans="1:9">
      <c r="A250" s="24">
        <v>42174</v>
      </c>
      <c r="B250" t="s">
        <v>37</v>
      </c>
      <c r="C250" s="25"/>
      <c r="D250" s="25">
        <v>6666.65</v>
      </c>
      <c r="E250" s="26">
        <f t="shared" si="6"/>
        <v>451348.73999999941</v>
      </c>
      <c r="F250" s="9"/>
      <c r="G250" s="9"/>
      <c r="H250" s="25">
        <v>451348.74</v>
      </c>
      <c r="I250" s="7">
        <f t="shared" si="7"/>
        <v>-5.8207660913467407E-10</v>
      </c>
    </row>
    <row r="251" spans="1:9">
      <c r="A251" s="24">
        <v>42173</v>
      </c>
      <c r="B251" t="s">
        <v>188</v>
      </c>
      <c r="C251" s="25">
        <v>5357</v>
      </c>
      <c r="D251" s="25"/>
      <c r="E251" s="26">
        <f t="shared" si="6"/>
        <v>444682.08999999939</v>
      </c>
      <c r="F251" s="9"/>
      <c r="G251" s="9"/>
      <c r="H251" s="25">
        <v>444682.09</v>
      </c>
      <c r="I251" s="7">
        <f t="shared" si="7"/>
        <v>-6.4028427004814148E-10</v>
      </c>
    </row>
    <row r="252" spans="1:9">
      <c r="A252" s="24">
        <v>42173</v>
      </c>
      <c r="B252" t="s">
        <v>189</v>
      </c>
      <c r="C252" s="25"/>
      <c r="D252" s="25">
        <v>1978.26</v>
      </c>
      <c r="E252" s="26">
        <f t="shared" si="6"/>
        <v>450039.08999999939</v>
      </c>
      <c r="F252" s="9"/>
      <c r="G252" s="9"/>
      <c r="H252" s="25">
        <v>450039.09</v>
      </c>
      <c r="I252" s="7">
        <f t="shared" si="7"/>
        <v>-6.4028427004814148E-10</v>
      </c>
    </row>
    <row r="253" spans="1:9">
      <c r="A253" s="24">
        <v>42173</v>
      </c>
      <c r="B253" t="s">
        <v>190</v>
      </c>
      <c r="C253" s="25">
        <v>6942.77</v>
      </c>
      <c r="D253" s="25"/>
      <c r="E253" s="26">
        <f t="shared" si="6"/>
        <v>448060.82999999938</v>
      </c>
      <c r="F253" s="9"/>
      <c r="G253" s="9"/>
      <c r="H253" s="25">
        <v>448060.83</v>
      </c>
      <c r="I253" s="7">
        <f t="shared" si="7"/>
        <v>-6.4028427004814148E-10</v>
      </c>
    </row>
    <row r="254" spans="1:9">
      <c r="A254" s="24">
        <v>42173</v>
      </c>
      <c r="B254" t="s">
        <v>191</v>
      </c>
      <c r="C254" s="25">
        <v>563729.39</v>
      </c>
      <c r="D254" s="25"/>
      <c r="E254" s="26">
        <f t="shared" si="6"/>
        <v>455003.59999999939</v>
      </c>
      <c r="F254" s="9"/>
      <c r="G254" s="9"/>
      <c r="H254" s="25">
        <v>455003.6</v>
      </c>
      <c r="I254" s="7">
        <f t="shared" si="7"/>
        <v>-5.8207660913467407E-10</v>
      </c>
    </row>
    <row r="255" spans="1:9">
      <c r="A255" s="24">
        <v>42173</v>
      </c>
      <c r="B255" t="s">
        <v>192</v>
      </c>
      <c r="C255" s="25"/>
      <c r="D255" s="25">
        <v>3030</v>
      </c>
      <c r="E255" s="26">
        <f t="shared" si="6"/>
        <v>1018732.9899999994</v>
      </c>
      <c r="F255" s="9"/>
      <c r="G255" s="9"/>
      <c r="H255" s="25">
        <v>1018732.99</v>
      </c>
      <c r="I255" s="7">
        <f t="shared" si="7"/>
        <v>0</v>
      </c>
    </row>
    <row r="256" spans="1:9">
      <c r="A256" s="24">
        <v>42173</v>
      </c>
      <c r="B256" t="s">
        <v>27</v>
      </c>
      <c r="C256" s="25"/>
      <c r="D256" s="25">
        <v>1412.6</v>
      </c>
      <c r="E256" s="26">
        <f t="shared" si="6"/>
        <v>1015702.9899999994</v>
      </c>
      <c r="F256" s="9"/>
      <c r="G256" s="9"/>
      <c r="H256" s="25">
        <v>1015702.99</v>
      </c>
      <c r="I256" s="7">
        <f t="shared" si="7"/>
        <v>0</v>
      </c>
    </row>
    <row r="257" spans="1:9">
      <c r="A257" s="24">
        <v>42173</v>
      </c>
      <c r="B257" t="s">
        <v>193</v>
      </c>
      <c r="C257" s="25">
        <v>556547</v>
      </c>
      <c r="D257" s="25"/>
      <c r="E257" s="26">
        <f t="shared" si="6"/>
        <v>1014290.3899999994</v>
      </c>
      <c r="F257" s="9"/>
      <c r="G257" s="9"/>
      <c r="H257" s="25">
        <v>1014290.39</v>
      </c>
      <c r="I257" s="7">
        <f t="shared" si="7"/>
        <v>0</v>
      </c>
    </row>
    <row r="258" spans="1:9">
      <c r="A258" s="24">
        <v>42173</v>
      </c>
      <c r="B258" t="s">
        <v>194</v>
      </c>
      <c r="C258" s="25"/>
      <c r="D258" s="25">
        <v>317400.01</v>
      </c>
      <c r="E258" s="26">
        <f t="shared" si="6"/>
        <v>1570837.3899999994</v>
      </c>
      <c r="F258" s="9"/>
      <c r="G258" s="9"/>
      <c r="H258" s="25">
        <v>1570837.39</v>
      </c>
      <c r="I258" s="7">
        <f t="shared" si="7"/>
        <v>0</v>
      </c>
    </row>
    <row r="259" spans="1:9">
      <c r="A259" s="24">
        <v>42173</v>
      </c>
      <c r="B259" t="s">
        <v>195</v>
      </c>
      <c r="C259" s="25"/>
      <c r="D259" s="25">
        <v>384367.74</v>
      </c>
      <c r="E259" s="26">
        <f t="shared" si="6"/>
        <v>1253437.3799999994</v>
      </c>
      <c r="F259" s="9"/>
      <c r="G259" s="9"/>
      <c r="H259" s="25">
        <v>1253437.3799999999</v>
      </c>
      <c r="I259" s="7">
        <f t="shared" si="7"/>
        <v>0</v>
      </c>
    </row>
    <row r="260" spans="1:9">
      <c r="A260" s="24">
        <v>42173</v>
      </c>
      <c r="B260" t="s">
        <v>196</v>
      </c>
      <c r="C260" s="25"/>
      <c r="D260" s="25">
        <v>500000</v>
      </c>
      <c r="E260" s="26">
        <f t="shared" si="6"/>
        <v>869069.63999999943</v>
      </c>
      <c r="F260" s="9"/>
      <c r="G260" s="9"/>
      <c r="H260" s="25">
        <v>869069.64</v>
      </c>
      <c r="I260" s="7">
        <f t="shared" si="7"/>
        <v>0</v>
      </c>
    </row>
    <row r="261" spans="1:9">
      <c r="A261" s="24">
        <v>42173</v>
      </c>
      <c r="B261" t="s">
        <v>27</v>
      </c>
      <c r="C261" s="25"/>
      <c r="D261" s="25">
        <v>5932.47</v>
      </c>
      <c r="E261" s="26">
        <f t="shared" si="6"/>
        <v>369069.63999999937</v>
      </c>
      <c r="F261" s="9"/>
      <c r="G261" s="9"/>
      <c r="H261" s="25">
        <v>369069.64</v>
      </c>
      <c r="I261" s="7">
        <f t="shared" si="7"/>
        <v>-6.4028427004814148E-10</v>
      </c>
    </row>
    <row r="262" spans="1:9">
      <c r="A262" s="24">
        <v>42173</v>
      </c>
      <c r="B262" t="s">
        <v>27</v>
      </c>
      <c r="C262" s="25"/>
      <c r="D262" s="25">
        <v>9325.77</v>
      </c>
      <c r="E262" s="26">
        <f t="shared" si="6"/>
        <v>363137.1699999994</v>
      </c>
      <c r="F262" s="9"/>
      <c r="G262" s="9"/>
      <c r="H262" s="25">
        <v>363137.17</v>
      </c>
      <c r="I262" s="7">
        <f t="shared" si="7"/>
        <v>-5.8207660913467407E-10</v>
      </c>
    </row>
    <row r="263" spans="1:9">
      <c r="A263" s="24">
        <v>42173</v>
      </c>
      <c r="B263" t="s">
        <v>197</v>
      </c>
      <c r="C263" s="25">
        <v>5000</v>
      </c>
      <c r="D263" s="25"/>
      <c r="E263" s="26">
        <f t="shared" si="6"/>
        <v>353811.39999999938</v>
      </c>
      <c r="F263" s="9" t="s">
        <v>64</v>
      </c>
      <c r="G263" s="9"/>
      <c r="H263" s="25">
        <v>353811.4</v>
      </c>
      <c r="I263" s="7">
        <f t="shared" si="7"/>
        <v>-6.4028427004814148E-10</v>
      </c>
    </row>
    <row r="264" spans="1:9">
      <c r="A264" s="24">
        <v>42173</v>
      </c>
      <c r="B264" t="s">
        <v>31</v>
      </c>
      <c r="C264" s="25">
        <v>6.24</v>
      </c>
      <c r="D264" s="25"/>
      <c r="E264" s="26">
        <f t="shared" si="6"/>
        <v>358811.39999999938</v>
      </c>
      <c r="F264" s="9" t="s">
        <v>32</v>
      </c>
      <c r="G264" s="9"/>
      <c r="H264" s="25">
        <v>358811.4</v>
      </c>
      <c r="I264" s="7">
        <f t="shared" si="7"/>
        <v>-6.4028427004814148E-10</v>
      </c>
    </row>
    <row r="265" spans="1:9">
      <c r="A265" s="24">
        <v>42173</v>
      </c>
      <c r="B265" t="s">
        <v>33</v>
      </c>
      <c r="C265" s="25">
        <v>38.99</v>
      </c>
      <c r="D265" s="25"/>
      <c r="E265" s="26">
        <f t="shared" si="6"/>
        <v>358817.63999999937</v>
      </c>
      <c r="F265" s="9" t="s">
        <v>32</v>
      </c>
      <c r="G265" s="9"/>
      <c r="H265" s="25">
        <v>358817.64</v>
      </c>
      <c r="I265" s="7">
        <f t="shared" si="7"/>
        <v>-6.4028427004814148E-10</v>
      </c>
    </row>
    <row r="266" spans="1:9">
      <c r="A266" s="24">
        <v>42173</v>
      </c>
      <c r="B266" t="s">
        <v>34</v>
      </c>
      <c r="C266" s="25"/>
      <c r="D266" s="25">
        <v>2363.67</v>
      </c>
      <c r="E266" s="26">
        <f t="shared" si="6"/>
        <v>358856.62999999936</v>
      </c>
      <c r="F266" s="9"/>
      <c r="G266" s="9"/>
      <c r="H266" s="25">
        <v>358856.63</v>
      </c>
      <c r="I266" s="7">
        <f t="shared" si="7"/>
        <v>-6.4028427004814148E-10</v>
      </c>
    </row>
    <row r="267" spans="1:9">
      <c r="A267" s="24">
        <v>42173</v>
      </c>
      <c r="B267" t="s">
        <v>35</v>
      </c>
      <c r="C267" s="25">
        <v>200.16</v>
      </c>
      <c r="D267" s="25"/>
      <c r="E267" s="26">
        <f t="shared" si="6"/>
        <v>356492.95999999938</v>
      </c>
      <c r="F267" s="9" t="s">
        <v>32</v>
      </c>
      <c r="G267" s="9"/>
      <c r="H267" s="25">
        <v>356492.96</v>
      </c>
      <c r="I267" s="7">
        <f t="shared" si="7"/>
        <v>-6.4028427004814148E-10</v>
      </c>
    </row>
    <row r="268" spans="1:9">
      <c r="A268" s="24">
        <v>42173</v>
      </c>
      <c r="B268" t="s">
        <v>36</v>
      </c>
      <c r="C268" s="25">
        <v>1251.01</v>
      </c>
      <c r="D268" s="25"/>
      <c r="E268" s="26">
        <f t="shared" ref="E268:E331" si="8">+E269-C268+D268</f>
        <v>356693.11999999936</v>
      </c>
      <c r="F268" s="9" t="s">
        <v>32</v>
      </c>
      <c r="G268" s="9"/>
      <c r="H268" s="25">
        <v>356693.12</v>
      </c>
      <c r="I268" s="7">
        <f t="shared" si="7"/>
        <v>-6.4028427004814148E-10</v>
      </c>
    </row>
    <row r="269" spans="1:9">
      <c r="A269" s="24">
        <v>42173</v>
      </c>
      <c r="B269" t="s">
        <v>37</v>
      </c>
      <c r="C269" s="25"/>
      <c r="D269" s="25">
        <v>51062.879999999997</v>
      </c>
      <c r="E269" s="26">
        <f t="shared" si="8"/>
        <v>357944.12999999936</v>
      </c>
      <c r="F269" s="9"/>
      <c r="G269" s="9"/>
      <c r="H269" s="25">
        <v>357944.13</v>
      </c>
      <c r="I269" s="7">
        <f t="shared" ref="I269:I332" si="9">+E269-H269</f>
        <v>-6.4028427004814148E-10</v>
      </c>
    </row>
    <row r="270" spans="1:9">
      <c r="A270" s="24">
        <v>42172</v>
      </c>
      <c r="B270" t="s">
        <v>198</v>
      </c>
      <c r="C270" s="25">
        <v>5916</v>
      </c>
      <c r="D270" s="25"/>
      <c r="E270" s="26">
        <f t="shared" si="8"/>
        <v>306881.24999999936</v>
      </c>
      <c r="F270" s="9"/>
      <c r="G270" s="9"/>
      <c r="H270" s="25">
        <v>306881.25</v>
      </c>
      <c r="I270" s="7">
        <f t="shared" si="9"/>
        <v>-6.4028427004814148E-10</v>
      </c>
    </row>
    <row r="271" spans="1:9">
      <c r="A271" s="24">
        <v>42172</v>
      </c>
      <c r="B271" t="s">
        <v>199</v>
      </c>
      <c r="C271" s="25">
        <v>22349.200000000001</v>
      </c>
      <c r="D271" s="25"/>
      <c r="E271" s="26">
        <f t="shared" si="8"/>
        <v>312797.24999999936</v>
      </c>
      <c r="F271" s="9"/>
      <c r="G271" s="9"/>
      <c r="H271" s="25">
        <v>312797.25</v>
      </c>
      <c r="I271" s="7">
        <f t="shared" si="9"/>
        <v>-6.4028427004814148E-10</v>
      </c>
    </row>
    <row r="272" spans="1:9">
      <c r="A272" s="24">
        <v>42172</v>
      </c>
      <c r="B272" t="s">
        <v>200</v>
      </c>
      <c r="C272" s="25">
        <v>500</v>
      </c>
      <c r="D272" s="25"/>
      <c r="E272" s="26">
        <f t="shared" si="8"/>
        <v>335146.44999999937</v>
      </c>
      <c r="F272" s="9"/>
      <c r="G272" s="9"/>
      <c r="H272" s="25">
        <v>335146.45</v>
      </c>
      <c r="I272" s="7">
        <f t="shared" si="9"/>
        <v>-6.4028427004814148E-10</v>
      </c>
    </row>
    <row r="273" spans="1:9">
      <c r="A273" s="24">
        <v>42172</v>
      </c>
      <c r="B273" t="s">
        <v>201</v>
      </c>
      <c r="C273" s="25">
        <v>997.6</v>
      </c>
      <c r="D273" s="25"/>
      <c r="E273" s="26">
        <f t="shared" si="8"/>
        <v>335646.44999999937</v>
      </c>
      <c r="F273" s="9"/>
      <c r="G273" s="9"/>
      <c r="H273" s="25">
        <v>335646.45</v>
      </c>
      <c r="I273" s="7">
        <f t="shared" si="9"/>
        <v>-6.4028427004814148E-10</v>
      </c>
    </row>
    <row r="274" spans="1:9">
      <c r="A274" s="24">
        <v>42172</v>
      </c>
      <c r="B274" t="s">
        <v>202</v>
      </c>
      <c r="C274" s="25">
        <v>1660.04</v>
      </c>
      <c r="D274" s="25"/>
      <c r="E274" s="26">
        <f t="shared" si="8"/>
        <v>336644.04999999935</v>
      </c>
      <c r="F274" s="9"/>
      <c r="G274" s="9"/>
      <c r="H274" s="25">
        <v>336644.05</v>
      </c>
      <c r="I274" s="7">
        <f t="shared" si="9"/>
        <v>-6.4028427004814148E-10</v>
      </c>
    </row>
    <row r="275" spans="1:9">
      <c r="A275" s="24">
        <v>42172</v>
      </c>
      <c r="B275" t="s">
        <v>203</v>
      </c>
      <c r="C275" s="25">
        <v>20000</v>
      </c>
      <c r="D275" s="25"/>
      <c r="E275" s="26">
        <f t="shared" si="8"/>
        <v>338304.08999999933</v>
      </c>
      <c r="F275" s="9"/>
      <c r="G275" s="9"/>
      <c r="H275" s="25">
        <v>338304.09</v>
      </c>
      <c r="I275" s="7">
        <f t="shared" si="9"/>
        <v>-6.9849193096160889E-10</v>
      </c>
    </row>
    <row r="276" spans="1:9">
      <c r="A276" s="24">
        <v>42172</v>
      </c>
      <c r="B276" t="s">
        <v>204</v>
      </c>
      <c r="C276" s="25">
        <v>1300</v>
      </c>
      <c r="D276" s="25"/>
      <c r="E276" s="26">
        <f t="shared" si="8"/>
        <v>358304.08999999933</v>
      </c>
      <c r="F276" s="9"/>
      <c r="G276" s="9"/>
      <c r="H276" s="25">
        <v>358304.09</v>
      </c>
      <c r="I276" s="7">
        <f t="shared" si="9"/>
        <v>-6.9849193096160889E-10</v>
      </c>
    </row>
    <row r="277" spans="1:9">
      <c r="A277" s="24">
        <v>42172</v>
      </c>
      <c r="B277" t="s">
        <v>205</v>
      </c>
      <c r="C277" s="25">
        <v>1044</v>
      </c>
      <c r="D277" s="25"/>
      <c r="E277" s="26">
        <f t="shared" si="8"/>
        <v>359604.08999999933</v>
      </c>
      <c r="F277" s="9"/>
      <c r="G277" s="9"/>
      <c r="H277" s="25">
        <v>359604.09</v>
      </c>
      <c r="I277" s="7">
        <f t="shared" si="9"/>
        <v>-6.9849193096160889E-10</v>
      </c>
    </row>
    <row r="278" spans="1:9">
      <c r="A278" s="24">
        <v>42172</v>
      </c>
      <c r="B278" t="s">
        <v>206</v>
      </c>
      <c r="C278" s="25"/>
      <c r="D278" s="25">
        <v>1840</v>
      </c>
      <c r="E278" s="26">
        <f t="shared" si="8"/>
        <v>360648.08999999933</v>
      </c>
      <c r="F278" s="9"/>
      <c r="G278" s="9"/>
      <c r="H278" s="25">
        <v>360648.09</v>
      </c>
      <c r="I278" s="7">
        <f t="shared" si="9"/>
        <v>-6.9849193096160889E-10</v>
      </c>
    </row>
    <row r="279" spans="1:9">
      <c r="A279" s="24">
        <v>42172</v>
      </c>
      <c r="B279" t="s">
        <v>207</v>
      </c>
      <c r="C279" s="25"/>
      <c r="D279" s="25">
        <v>176000</v>
      </c>
      <c r="E279" s="26">
        <f t="shared" si="8"/>
        <v>358808.08999999933</v>
      </c>
      <c r="F279" s="9"/>
      <c r="G279" s="9"/>
      <c r="H279" s="25">
        <v>358808.09</v>
      </c>
      <c r="I279" s="7">
        <f t="shared" si="9"/>
        <v>-6.9849193096160889E-10</v>
      </c>
    </row>
    <row r="280" spans="1:9">
      <c r="A280" s="24">
        <v>42172</v>
      </c>
      <c r="B280" t="s">
        <v>208</v>
      </c>
      <c r="C280" s="25">
        <v>43456.58</v>
      </c>
      <c r="D280" s="25"/>
      <c r="E280" s="26">
        <f t="shared" si="8"/>
        <v>182808.08999999933</v>
      </c>
      <c r="F280" s="9"/>
      <c r="G280" s="9"/>
      <c r="H280" s="25">
        <v>182808.09</v>
      </c>
      <c r="I280" s="7">
        <f t="shared" si="9"/>
        <v>-6.6938810050487518E-10</v>
      </c>
    </row>
    <row r="281" spans="1:9">
      <c r="A281" s="24">
        <v>42172</v>
      </c>
      <c r="B281" t="s">
        <v>209</v>
      </c>
      <c r="C281" s="25">
        <v>450777.72</v>
      </c>
      <c r="D281" s="25"/>
      <c r="E281" s="26">
        <f t="shared" si="8"/>
        <v>226264.66999999934</v>
      </c>
      <c r="F281" s="9"/>
      <c r="G281" s="9"/>
      <c r="H281" s="25">
        <v>226264.67</v>
      </c>
      <c r="I281" s="7">
        <f t="shared" si="9"/>
        <v>-6.6938810050487518E-10</v>
      </c>
    </row>
    <row r="282" spans="1:9">
      <c r="A282" s="24">
        <v>42172</v>
      </c>
      <c r="B282" t="s">
        <v>210</v>
      </c>
      <c r="C282" s="25">
        <v>689.99</v>
      </c>
      <c r="D282" s="25"/>
      <c r="E282" s="26">
        <f t="shared" si="8"/>
        <v>677042.38999999932</v>
      </c>
      <c r="F282" s="9"/>
      <c r="G282" s="9"/>
      <c r="H282" s="25">
        <v>677042.39</v>
      </c>
      <c r="I282" s="7">
        <f t="shared" si="9"/>
        <v>0</v>
      </c>
    </row>
    <row r="283" spans="1:9">
      <c r="A283" s="24">
        <v>42172</v>
      </c>
      <c r="B283" t="s">
        <v>211</v>
      </c>
      <c r="C283" s="25"/>
      <c r="D283" s="28">
        <v>253000</v>
      </c>
      <c r="E283" s="26">
        <f t="shared" si="8"/>
        <v>677732.37999999931</v>
      </c>
      <c r="F283" s="9"/>
      <c r="G283" s="9"/>
      <c r="H283" s="25">
        <v>677732.38</v>
      </c>
      <c r="I283" s="7">
        <f t="shared" si="9"/>
        <v>0</v>
      </c>
    </row>
    <row r="284" spans="1:9">
      <c r="A284" s="24">
        <v>42172</v>
      </c>
      <c r="B284" t="s">
        <v>212</v>
      </c>
      <c r="C284" s="25">
        <v>78000</v>
      </c>
      <c r="D284" s="28"/>
      <c r="E284" s="26">
        <f t="shared" si="8"/>
        <v>424732.37999999931</v>
      </c>
      <c r="F284" s="9"/>
      <c r="G284" s="9"/>
      <c r="H284" s="25">
        <v>424732.38</v>
      </c>
      <c r="I284" s="7">
        <f t="shared" si="9"/>
        <v>-6.9849193096160889E-10</v>
      </c>
    </row>
    <row r="285" spans="1:9">
      <c r="A285" s="24">
        <v>42172</v>
      </c>
      <c r="B285" t="s">
        <v>213</v>
      </c>
      <c r="C285" s="25"/>
      <c r="D285" s="28">
        <v>2056.96</v>
      </c>
      <c r="E285" s="26">
        <f t="shared" si="8"/>
        <v>502732.37999999931</v>
      </c>
      <c r="F285" s="9"/>
      <c r="G285" s="9"/>
      <c r="H285" s="25">
        <v>502732.38</v>
      </c>
      <c r="I285" s="7">
        <f t="shared" si="9"/>
        <v>-6.9849193096160889E-10</v>
      </c>
    </row>
    <row r="286" spans="1:9">
      <c r="A286" s="24">
        <v>42172</v>
      </c>
      <c r="B286" t="s">
        <v>214</v>
      </c>
      <c r="C286" s="25"/>
      <c r="D286" s="28">
        <v>14442.44</v>
      </c>
      <c r="E286" s="26">
        <f t="shared" si="8"/>
        <v>500675.41999999929</v>
      </c>
      <c r="F286" s="9"/>
      <c r="G286" s="9"/>
      <c r="H286" s="25">
        <v>500675.42</v>
      </c>
      <c r="I286" s="7">
        <f t="shared" si="9"/>
        <v>-6.9849193096160889E-10</v>
      </c>
    </row>
    <row r="287" spans="1:9">
      <c r="A287" s="24">
        <v>42172</v>
      </c>
      <c r="B287" t="s">
        <v>215</v>
      </c>
      <c r="C287" s="25">
        <v>10763.58</v>
      </c>
      <c r="D287" s="28"/>
      <c r="E287" s="26">
        <f t="shared" si="8"/>
        <v>486232.97999999928</v>
      </c>
      <c r="F287" s="9"/>
      <c r="G287" s="9"/>
      <c r="H287" s="25">
        <v>486232.98</v>
      </c>
      <c r="I287" s="7">
        <f t="shared" si="9"/>
        <v>-6.9849193096160889E-10</v>
      </c>
    </row>
    <row r="288" spans="1:9">
      <c r="A288" s="24">
        <v>42172</v>
      </c>
      <c r="B288" t="s">
        <v>216</v>
      </c>
      <c r="C288" s="25"/>
      <c r="D288" s="28">
        <v>6000</v>
      </c>
      <c r="E288" s="26">
        <f t="shared" si="8"/>
        <v>496996.5599999993</v>
      </c>
      <c r="F288" s="9"/>
      <c r="G288" s="9"/>
      <c r="H288" s="25">
        <v>496996.56</v>
      </c>
      <c r="I288" s="7">
        <f t="shared" si="9"/>
        <v>-6.9849193096160889E-10</v>
      </c>
    </row>
    <row r="289" spans="1:9">
      <c r="A289" s="24">
        <v>42172</v>
      </c>
      <c r="B289" t="s">
        <v>217</v>
      </c>
      <c r="C289" s="25">
        <v>5000</v>
      </c>
      <c r="D289" s="28"/>
      <c r="E289" s="26">
        <f t="shared" si="8"/>
        <v>490996.5599999993</v>
      </c>
      <c r="F289" s="9" t="s">
        <v>64</v>
      </c>
      <c r="G289" s="9"/>
      <c r="H289" s="25">
        <v>490996.56</v>
      </c>
      <c r="I289" s="7">
        <f t="shared" si="9"/>
        <v>-6.9849193096160889E-10</v>
      </c>
    </row>
    <row r="290" spans="1:9">
      <c r="A290" s="24">
        <v>42172</v>
      </c>
      <c r="B290" t="s">
        <v>218</v>
      </c>
      <c r="C290" s="25"/>
      <c r="D290" s="28">
        <v>1025</v>
      </c>
      <c r="E290" s="26">
        <f t="shared" si="8"/>
        <v>495996.5599999993</v>
      </c>
      <c r="F290" s="9"/>
      <c r="G290" s="9"/>
      <c r="H290" s="25">
        <v>495996.56</v>
      </c>
      <c r="I290" s="7">
        <f t="shared" si="9"/>
        <v>-6.9849193096160889E-10</v>
      </c>
    </row>
    <row r="291" spans="1:9">
      <c r="A291" s="24">
        <v>42172</v>
      </c>
      <c r="B291" t="s">
        <v>137</v>
      </c>
      <c r="C291" s="25"/>
      <c r="D291" s="28">
        <v>205700</v>
      </c>
      <c r="E291" s="26">
        <f t="shared" si="8"/>
        <v>494971.5599999993</v>
      </c>
      <c r="F291" s="9"/>
      <c r="G291" s="9"/>
      <c r="H291" s="25">
        <v>494971.56</v>
      </c>
      <c r="I291" s="7">
        <f t="shared" si="9"/>
        <v>-6.9849193096160889E-10</v>
      </c>
    </row>
    <row r="292" spans="1:9">
      <c r="A292" s="24">
        <v>42172</v>
      </c>
      <c r="B292" t="s">
        <v>27</v>
      </c>
      <c r="C292" s="25"/>
      <c r="D292" s="28">
        <v>15700</v>
      </c>
      <c r="E292" s="26">
        <f t="shared" si="8"/>
        <v>289271.5599999993</v>
      </c>
      <c r="F292" s="9"/>
      <c r="G292" s="9"/>
      <c r="H292" s="25">
        <v>289271.56</v>
      </c>
      <c r="I292" s="7">
        <f t="shared" si="9"/>
        <v>-6.9849193096160889E-10</v>
      </c>
    </row>
    <row r="293" spans="1:9">
      <c r="A293" s="24">
        <v>42172</v>
      </c>
      <c r="B293" t="s">
        <v>27</v>
      </c>
      <c r="C293" s="25"/>
      <c r="D293" s="28">
        <v>2937.4</v>
      </c>
      <c r="E293" s="26">
        <f t="shared" si="8"/>
        <v>273571.5599999993</v>
      </c>
      <c r="F293" s="9"/>
      <c r="G293" s="9"/>
      <c r="H293" s="25">
        <v>273571.56</v>
      </c>
      <c r="I293" s="7">
        <f t="shared" si="9"/>
        <v>-6.9849193096160889E-10</v>
      </c>
    </row>
    <row r="294" spans="1:9">
      <c r="A294" s="24">
        <v>42172</v>
      </c>
      <c r="B294" t="s">
        <v>27</v>
      </c>
      <c r="C294" s="25"/>
      <c r="D294" s="28">
        <v>20000</v>
      </c>
      <c r="E294" s="26">
        <f t="shared" si="8"/>
        <v>270634.15999999928</v>
      </c>
      <c r="F294" s="9"/>
      <c r="G294" s="9"/>
      <c r="H294" s="25">
        <v>270634.15999999997</v>
      </c>
      <c r="I294" s="7">
        <f t="shared" si="9"/>
        <v>-6.9849193096160889E-10</v>
      </c>
    </row>
    <row r="295" spans="1:9">
      <c r="A295" s="24">
        <v>42172</v>
      </c>
      <c r="B295" t="s">
        <v>27</v>
      </c>
      <c r="C295" s="25"/>
      <c r="D295" s="25">
        <v>3570.34</v>
      </c>
      <c r="E295" s="26">
        <f t="shared" si="8"/>
        <v>250634.15999999928</v>
      </c>
      <c r="F295" s="9"/>
      <c r="G295" s="9"/>
      <c r="H295" s="25">
        <v>250634.16</v>
      </c>
      <c r="I295" s="7">
        <f t="shared" si="9"/>
        <v>-7.2759576141834259E-10</v>
      </c>
    </row>
    <row r="296" spans="1:9">
      <c r="A296" s="24">
        <v>42172</v>
      </c>
      <c r="B296" t="s">
        <v>31</v>
      </c>
      <c r="C296" s="25">
        <v>10.71</v>
      </c>
      <c r="D296" s="25"/>
      <c r="E296" s="26">
        <f t="shared" si="8"/>
        <v>247063.81999999928</v>
      </c>
      <c r="F296" s="9" t="s">
        <v>32</v>
      </c>
      <c r="G296" s="9"/>
      <c r="H296" s="25">
        <v>247063.82</v>
      </c>
      <c r="I296" s="7">
        <f t="shared" si="9"/>
        <v>-7.2759576141834259E-10</v>
      </c>
    </row>
    <row r="297" spans="1:9">
      <c r="A297" s="24">
        <v>42172</v>
      </c>
      <c r="B297" t="s">
        <v>33</v>
      </c>
      <c r="C297" s="25">
        <v>66.930000000000007</v>
      </c>
      <c r="D297" s="25"/>
      <c r="E297" s="26">
        <f t="shared" si="8"/>
        <v>247074.52999999927</v>
      </c>
      <c r="F297" s="9" t="s">
        <v>32</v>
      </c>
      <c r="G297" s="9"/>
      <c r="H297" s="25">
        <v>247074.53</v>
      </c>
      <c r="I297" s="7">
        <f t="shared" si="9"/>
        <v>-7.2759576141834259E-10</v>
      </c>
    </row>
    <row r="298" spans="1:9">
      <c r="A298" s="24">
        <v>42172</v>
      </c>
      <c r="B298" t="s">
        <v>34</v>
      </c>
      <c r="C298" s="25"/>
      <c r="D298" s="25">
        <v>6705.01</v>
      </c>
      <c r="E298" s="26">
        <f t="shared" si="8"/>
        <v>247141.45999999926</v>
      </c>
      <c r="F298" s="9"/>
      <c r="G298" s="9"/>
      <c r="H298" s="25">
        <v>247141.46</v>
      </c>
      <c r="I298" s="7">
        <f t="shared" si="9"/>
        <v>-7.2759576141834259E-10</v>
      </c>
    </row>
    <row r="299" spans="1:9">
      <c r="A299" s="24">
        <v>42172</v>
      </c>
      <c r="B299" t="s">
        <v>35</v>
      </c>
      <c r="C299" s="25">
        <v>15.63</v>
      </c>
      <c r="D299" s="25"/>
      <c r="E299" s="26">
        <f t="shared" si="8"/>
        <v>240436.44999999925</v>
      </c>
      <c r="F299" s="9" t="s">
        <v>32</v>
      </c>
      <c r="G299" s="9"/>
      <c r="H299" s="25">
        <v>240436.45</v>
      </c>
      <c r="I299" s="7">
        <f t="shared" si="9"/>
        <v>-7.5669959187507629E-10</v>
      </c>
    </row>
    <row r="300" spans="1:9">
      <c r="A300" s="24">
        <v>42172</v>
      </c>
      <c r="B300" t="s">
        <v>36</v>
      </c>
      <c r="C300" s="25">
        <v>97.69</v>
      </c>
      <c r="D300" s="25"/>
      <c r="E300" s="26">
        <f t="shared" si="8"/>
        <v>240452.07999999926</v>
      </c>
      <c r="F300" s="9" t="s">
        <v>32</v>
      </c>
      <c r="G300" s="9"/>
      <c r="H300" s="25">
        <v>240452.08</v>
      </c>
      <c r="I300" s="7">
        <f t="shared" si="9"/>
        <v>-7.2759576141834259E-10</v>
      </c>
    </row>
    <row r="301" spans="1:9">
      <c r="A301" s="24">
        <v>42172</v>
      </c>
      <c r="B301" t="s">
        <v>37</v>
      </c>
      <c r="C301" s="25"/>
      <c r="D301" s="25">
        <v>3987.9</v>
      </c>
      <c r="E301" s="26">
        <f t="shared" si="8"/>
        <v>240549.76999999926</v>
      </c>
      <c r="F301" s="9"/>
      <c r="G301" s="9"/>
      <c r="H301" s="25">
        <v>240549.77</v>
      </c>
      <c r="I301" s="7">
        <f t="shared" si="9"/>
        <v>-7.2759576141834259E-10</v>
      </c>
    </row>
    <row r="302" spans="1:9">
      <c r="A302" s="24">
        <v>42172</v>
      </c>
      <c r="B302" t="s">
        <v>146</v>
      </c>
      <c r="C302" s="25">
        <v>4739.3</v>
      </c>
      <c r="D302" s="25"/>
      <c r="E302" s="26">
        <f t="shared" si="8"/>
        <v>236561.86999999927</v>
      </c>
      <c r="F302" s="9"/>
      <c r="G302" s="9"/>
      <c r="H302" s="25">
        <v>236561.87</v>
      </c>
      <c r="I302" s="7">
        <f t="shared" si="9"/>
        <v>-7.2759576141834259E-10</v>
      </c>
    </row>
    <row r="303" spans="1:9">
      <c r="A303" s="24">
        <v>42172</v>
      </c>
      <c r="B303" t="s">
        <v>219</v>
      </c>
      <c r="C303" s="25">
        <v>5892</v>
      </c>
      <c r="D303" s="25"/>
      <c r="E303" s="26">
        <f t="shared" si="8"/>
        <v>241301.16999999926</v>
      </c>
      <c r="F303" s="9"/>
      <c r="G303" s="9"/>
      <c r="H303" s="25">
        <v>241301.17</v>
      </c>
      <c r="I303" s="7">
        <f t="shared" si="9"/>
        <v>-7.5669959187507629E-10</v>
      </c>
    </row>
    <row r="304" spans="1:9">
      <c r="A304" s="24">
        <v>42171</v>
      </c>
      <c r="B304" t="s">
        <v>220</v>
      </c>
      <c r="C304" s="25"/>
      <c r="D304" s="25">
        <v>3333.71</v>
      </c>
      <c r="E304" s="26">
        <f t="shared" si="8"/>
        <v>247193.16999999926</v>
      </c>
      <c r="F304" s="9"/>
      <c r="G304" s="9"/>
      <c r="H304" s="25">
        <v>247193.17</v>
      </c>
      <c r="I304" s="7">
        <f t="shared" si="9"/>
        <v>-7.5669959187507629E-10</v>
      </c>
    </row>
    <row r="305" spans="1:9">
      <c r="A305" s="24">
        <v>42171</v>
      </c>
      <c r="B305" t="s">
        <v>221</v>
      </c>
      <c r="C305" s="25"/>
      <c r="D305" s="25">
        <v>1600</v>
      </c>
      <c r="E305" s="26">
        <f t="shared" si="8"/>
        <v>243859.45999999926</v>
      </c>
      <c r="F305" s="9"/>
      <c r="G305" s="9"/>
      <c r="H305" s="25">
        <v>243859.46</v>
      </c>
      <c r="I305" s="7">
        <f t="shared" si="9"/>
        <v>-7.2759576141834259E-10</v>
      </c>
    </row>
    <row r="306" spans="1:9">
      <c r="A306" s="24">
        <v>42171</v>
      </c>
      <c r="B306" t="s">
        <v>222</v>
      </c>
      <c r="C306" s="25">
        <v>2700</v>
      </c>
      <c r="D306" s="25"/>
      <c r="E306" s="26">
        <f t="shared" si="8"/>
        <v>242259.45999999926</v>
      </c>
      <c r="F306" s="9"/>
      <c r="G306" s="9"/>
      <c r="H306" s="25">
        <v>242259.46</v>
      </c>
      <c r="I306" s="7">
        <f t="shared" si="9"/>
        <v>-7.2759576141834259E-10</v>
      </c>
    </row>
    <row r="307" spans="1:9">
      <c r="A307" s="24">
        <v>42171</v>
      </c>
      <c r="B307" t="s">
        <v>223</v>
      </c>
      <c r="C307" s="25">
        <v>3600</v>
      </c>
      <c r="D307" s="25"/>
      <c r="E307" s="26">
        <f t="shared" si="8"/>
        <v>244959.45999999926</v>
      </c>
      <c r="F307" s="9"/>
      <c r="G307" s="9"/>
      <c r="H307" s="25">
        <v>244959.46</v>
      </c>
      <c r="I307" s="7">
        <f t="shared" si="9"/>
        <v>-7.2759576141834259E-10</v>
      </c>
    </row>
    <row r="308" spans="1:9">
      <c r="A308" s="24">
        <v>42171</v>
      </c>
      <c r="B308" t="s">
        <v>224</v>
      </c>
      <c r="C308" s="25">
        <v>5564.28</v>
      </c>
      <c r="D308" s="25"/>
      <c r="E308" s="26">
        <f t="shared" si="8"/>
        <v>248559.45999999926</v>
      </c>
      <c r="F308" s="9"/>
      <c r="G308" s="9"/>
      <c r="H308" s="25">
        <v>248559.46</v>
      </c>
      <c r="I308" s="7">
        <f t="shared" si="9"/>
        <v>-7.2759576141834259E-10</v>
      </c>
    </row>
    <row r="309" spans="1:9">
      <c r="A309" s="24">
        <v>42171</v>
      </c>
      <c r="B309" t="s">
        <v>225</v>
      </c>
      <c r="C309" s="25">
        <v>10756.4</v>
      </c>
      <c r="D309" s="25"/>
      <c r="E309" s="26">
        <f t="shared" si="8"/>
        <v>254123.73999999926</v>
      </c>
      <c r="F309" s="9"/>
      <c r="G309" s="9"/>
      <c r="H309" s="25">
        <v>254123.74</v>
      </c>
      <c r="I309" s="7">
        <f t="shared" si="9"/>
        <v>-7.2759576141834259E-10</v>
      </c>
    </row>
    <row r="310" spans="1:9">
      <c r="A310" s="24">
        <v>42171</v>
      </c>
      <c r="B310" t="s">
        <v>226</v>
      </c>
      <c r="C310" s="25">
        <v>8665.99</v>
      </c>
      <c r="D310" s="25"/>
      <c r="E310" s="26">
        <f t="shared" si="8"/>
        <v>264880.13999999926</v>
      </c>
      <c r="F310" s="9"/>
      <c r="G310" s="9"/>
      <c r="H310" s="25">
        <v>264880.14</v>
      </c>
      <c r="I310" s="7">
        <f t="shared" si="9"/>
        <v>-7.5669959187507629E-10</v>
      </c>
    </row>
    <row r="311" spans="1:9">
      <c r="A311" s="24">
        <v>42171</v>
      </c>
      <c r="B311" t="s">
        <v>227</v>
      </c>
      <c r="C311" s="25">
        <v>47370</v>
      </c>
      <c r="D311" s="25"/>
      <c r="E311" s="26">
        <f t="shared" si="8"/>
        <v>273546.12999999925</v>
      </c>
      <c r="F311" s="9"/>
      <c r="G311" s="9"/>
      <c r="H311" s="25">
        <v>273546.13</v>
      </c>
      <c r="I311" s="7">
        <f t="shared" si="9"/>
        <v>-7.5669959187507629E-10</v>
      </c>
    </row>
    <row r="312" spans="1:9">
      <c r="A312" s="24">
        <v>42171</v>
      </c>
      <c r="B312" t="s">
        <v>228</v>
      </c>
      <c r="C312" s="25"/>
      <c r="D312" s="25">
        <v>1653.17</v>
      </c>
      <c r="E312" s="26">
        <f t="shared" si="8"/>
        <v>320916.12999999925</v>
      </c>
      <c r="F312" s="9"/>
      <c r="G312" s="9"/>
      <c r="H312" s="25">
        <v>320916.13</v>
      </c>
      <c r="I312" s="7">
        <f t="shared" si="9"/>
        <v>-7.5669959187507629E-10</v>
      </c>
    </row>
    <row r="313" spans="1:9">
      <c r="A313" s="24">
        <v>42171</v>
      </c>
      <c r="B313" t="s">
        <v>229</v>
      </c>
      <c r="C313" s="25">
        <v>1295925.1000000001</v>
      </c>
      <c r="D313" s="25"/>
      <c r="E313" s="26">
        <f t="shared" si="8"/>
        <v>319262.95999999926</v>
      </c>
      <c r="F313" s="9"/>
      <c r="G313" s="9"/>
      <c r="H313" s="25">
        <v>319262.96000000002</v>
      </c>
      <c r="I313" s="7">
        <f t="shared" si="9"/>
        <v>-7.5669959187507629E-10</v>
      </c>
    </row>
    <row r="314" spans="1:9">
      <c r="A314" s="24">
        <v>42171</v>
      </c>
      <c r="B314" t="s">
        <v>230</v>
      </c>
      <c r="C314" s="25"/>
      <c r="D314" s="25">
        <v>1479.27</v>
      </c>
      <c r="E314" s="26">
        <f t="shared" si="8"/>
        <v>1615188.0599999994</v>
      </c>
      <c r="F314" s="9"/>
      <c r="G314" s="9"/>
      <c r="H314" s="25">
        <v>1615188.06</v>
      </c>
      <c r="I314" s="7">
        <f t="shared" si="9"/>
        <v>0</v>
      </c>
    </row>
    <row r="315" spans="1:9">
      <c r="A315" s="24">
        <v>42171</v>
      </c>
      <c r="B315" t="s">
        <v>231</v>
      </c>
      <c r="C315" s="25"/>
      <c r="D315" s="25">
        <v>3030</v>
      </c>
      <c r="E315" s="26">
        <f t="shared" si="8"/>
        <v>1613708.7899999993</v>
      </c>
      <c r="F315" s="9"/>
      <c r="G315" s="9"/>
      <c r="H315" s="25">
        <v>1613708.79</v>
      </c>
      <c r="I315" s="7">
        <f t="shared" si="9"/>
        <v>0</v>
      </c>
    </row>
    <row r="316" spans="1:9">
      <c r="A316" s="24">
        <v>42171</v>
      </c>
      <c r="B316" t="s">
        <v>232</v>
      </c>
      <c r="C316" s="25"/>
      <c r="D316" s="25">
        <v>1840</v>
      </c>
      <c r="E316" s="26">
        <f t="shared" si="8"/>
        <v>1610678.7899999993</v>
      </c>
      <c r="F316" s="9"/>
      <c r="G316" s="9"/>
      <c r="H316" s="25">
        <v>1610678.79</v>
      </c>
      <c r="I316" s="7">
        <f t="shared" si="9"/>
        <v>0</v>
      </c>
    </row>
    <row r="317" spans="1:9">
      <c r="A317" s="24">
        <v>42171</v>
      </c>
      <c r="B317" t="s">
        <v>233</v>
      </c>
      <c r="C317" s="25"/>
      <c r="D317" s="25">
        <v>194232.26</v>
      </c>
      <c r="E317" s="26">
        <f t="shared" si="8"/>
        <v>1608838.7899999993</v>
      </c>
      <c r="F317" s="9"/>
      <c r="G317" s="9"/>
      <c r="H317" s="25">
        <v>1608838.79</v>
      </c>
      <c r="I317" s="7">
        <f t="shared" si="9"/>
        <v>0</v>
      </c>
    </row>
    <row r="318" spans="1:9">
      <c r="A318" s="24">
        <v>42171</v>
      </c>
      <c r="B318" t="s">
        <v>31</v>
      </c>
      <c r="C318" s="25">
        <v>8.86</v>
      </c>
      <c r="D318" s="25"/>
      <c r="E318" s="26">
        <f t="shared" si="8"/>
        <v>1414606.5299999993</v>
      </c>
      <c r="F318" s="9" t="s">
        <v>32</v>
      </c>
      <c r="G318" s="9"/>
      <c r="H318" s="25">
        <v>1414606.53</v>
      </c>
      <c r="I318" s="7">
        <f t="shared" si="9"/>
        <v>0</v>
      </c>
    </row>
    <row r="319" spans="1:9">
      <c r="A319" s="24">
        <v>42171</v>
      </c>
      <c r="B319" t="s">
        <v>33</v>
      </c>
      <c r="C319" s="25">
        <v>55.38</v>
      </c>
      <c r="D319" s="25"/>
      <c r="E319" s="26">
        <f t="shared" si="8"/>
        <v>1414615.3899999994</v>
      </c>
      <c r="F319" s="9" t="s">
        <v>32</v>
      </c>
      <c r="G319" s="9"/>
      <c r="H319" s="25">
        <v>1414615.39</v>
      </c>
      <c r="I319" s="7">
        <f t="shared" si="9"/>
        <v>0</v>
      </c>
    </row>
    <row r="320" spans="1:9">
      <c r="A320" s="24">
        <v>42171</v>
      </c>
      <c r="B320" t="s">
        <v>34</v>
      </c>
      <c r="C320" s="25"/>
      <c r="D320" s="25">
        <v>6978</v>
      </c>
      <c r="E320" s="26">
        <f t="shared" si="8"/>
        <v>1414670.7699999993</v>
      </c>
      <c r="F320" s="9"/>
      <c r="G320" s="9"/>
      <c r="H320" s="25">
        <v>1414670.77</v>
      </c>
      <c r="I320" s="7">
        <f t="shared" si="9"/>
        <v>0</v>
      </c>
    </row>
    <row r="321" spans="1:9">
      <c r="A321" s="24">
        <v>42171</v>
      </c>
      <c r="B321" t="s">
        <v>35</v>
      </c>
      <c r="C321" s="25">
        <v>4.0199999999999996</v>
      </c>
      <c r="D321" s="25"/>
      <c r="E321" s="26">
        <f t="shared" si="8"/>
        <v>1407692.7699999993</v>
      </c>
      <c r="F321" s="9" t="s">
        <v>32</v>
      </c>
      <c r="G321" s="9"/>
      <c r="H321" s="25">
        <v>1407692.77</v>
      </c>
      <c r="I321" s="7">
        <f t="shared" si="9"/>
        <v>0</v>
      </c>
    </row>
    <row r="322" spans="1:9">
      <c r="A322" s="24">
        <v>42171</v>
      </c>
      <c r="B322" t="s">
        <v>36</v>
      </c>
      <c r="C322" s="25">
        <v>25.11</v>
      </c>
      <c r="D322" s="25"/>
      <c r="E322" s="26">
        <f t="shared" si="8"/>
        <v>1407696.7899999993</v>
      </c>
      <c r="F322" s="9" t="s">
        <v>32</v>
      </c>
      <c r="G322" s="9"/>
      <c r="H322" s="25">
        <v>1407696.79</v>
      </c>
      <c r="I322" s="7">
        <f t="shared" si="9"/>
        <v>0</v>
      </c>
    </row>
    <row r="323" spans="1:9">
      <c r="A323" s="24">
        <v>42171</v>
      </c>
      <c r="B323" t="s">
        <v>37</v>
      </c>
      <c r="C323" s="25"/>
      <c r="D323" s="25">
        <v>1025</v>
      </c>
      <c r="E323" s="26">
        <f t="shared" si="8"/>
        <v>1407721.8999999994</v>
      </c>
      <c r="F323" s="9"/>
      <c r="G323" s="9"/>
      <c r="H323" s="25">
        <v>1407721.9</v>
      </c>
      <c r="I323" s="7">
        <f t="shared" si="9"/>
        <v>0</v>
      </c>
    </row>
    <row r="324" spans="1:9">
      <c r="A324" s="24">
        <v>42171</v>
      </c>
      <c r="B324" t="s">
        <v>234</v>
      </c>
      <c r="C324" s="25">
        <v>31320</v>
      </c>
      <c r="D324" s="25"/>
      <c r="E324" s="26">
        <f t="shared" si="8"/>
        <v>1406696.8999999994</v>
      </c>
      <c r="F324" s="9"/>
      <c r="G324" s="9"/>
      <c r="H324" s="25">
        <v>1406696.9</v>
      </c>
      <c r="I324" s="7">
        <f t="shared" si="9"/>
        <v>0</v>
      </c>
    </row>
    <row r="325" spans="1:9">
      <c r="A325" s="24">
        <v>42171</v>
      </c>
      <c r="B325" t="s">
        <v>235</v>
      </c>
      <c r="C325" s="25">
        <v>155.04</v>
      </c>
      <c r="D325" s="25"/>
      <c r="E325" s="26">
        <f t="shared" si="8"/>
        <v>1438016.8999999994</v>
      </c>
      <c r="F325" s="9" t="s">
        <v>32</v>
      </c>
      <c r="G325" s="9"/>
      <c r="H325" s="25">
        <v>1438016.9</v>
      </c>
      <c r="I325" s="7">
        <f t="shared" si="9"/>
        <v>0</v>
      </c>
    </row>
    <row r="326" spans="1:9">
      <c r="A326" s="24">
        <v>42171</v>
      </c>
      <c r="B326" t="s">
        <v>236</v>
      </c>
      <c r="C326" s="25">
        <v>969</v>
      </c>
      <c r="D326" s="25"/>
      <c r="E326" s="26">
        <f t="shared" si="8"/>
        <v>1438171.9399999995</v>
      </c>
      <c r="F326" s="9" t="s">
        <v>32</v>
      </c>
      <c r="G326" s="9"/>
      <c r="H326" s="25">
        <v>1438171.94</v>
      </c>
      <c r="I326" s="7">
        <f t="shared" si="9"/>
        <v>0</v>
      </c>
    </row>
    <row r="327" spans="1:9">
      <c r="A327" s="24">
        <v>42170</v>
      </c>
      <c r="B327" t="s">
        <v>237</v>
      </c>
      <c r="C327" s="25"/>
      <c r="D327" s="25">
        <v>5250.69</v>
      </c>
      <c r="E327" s="26">
        <f t="shared" si="8"/>
        <v>1439140.9399999995</v>
      </c>
      <c r="F327" s="9"/>
      <c r="G327" s="9"/>
      <c r="H327" s="25">
        <v>1439140.94</v>
      </c>
      <c r="I327" s="7">
        <f t="shared" si="9"/>
        <v>0</v>
      </c>
    </row>
    <row r="328" spans="1:9">
      <c r="A328" s="24">
        <v>42170</v>
      </c>
      <c r="B328" t="s">
        <v>238</v>
      </c>
      <c r="C328" s="25"/>
      <c r="D328" s="25">
        <v>5355</v>
      </c>
      <c r="E328" s="26">
        <f t="shared" si="8"/>
        <v>1433890.2499999995</v>
      </c>
      <c r="F328" s="9"/>
      <c r="G328" s="9"/>
      <c r="H328" s="25">
        <v>1433890.25</v>
      </c>
      <c r="I328" s="7">
        <f t="shared" si="9"/>
        <v>0</v>
      </c>
    </row>
    <row r="329" spans="1:9">
      <c r="A329" s="24">
        <v>42170</v>
      </c>
      <c r="B329" t="s">
        <v>239</v>
      </c>
      <c r="C329" s="25"/>
      <c r="D329" s="25">
        <v>3030</v>
      </c>
      <c r="E329" s="26">
        <f t="shared" si="8"/>
        <v>1428535.2499999995</v>
      </c>
      <c r="F329" s="9"/>
      <c r="G329" s="9"/>
      <c r="H329" s="25">
        <v>1428535.25</v>
      </c>
      <c r="I329" s="7">
        <f t="shared" si="9"/>
        <v>0</v>
      </c>
    </row>
    <row r="330" spans="1:9">
      <c r="A330" s="24">
        <v>42170</v>
      </c>
      <c r="B330" t="s">
        <v>240</v>
      </c>
      <c r="C330" s="25"/>
      <c r="D330" s="25">
        <v>350000</v>
      </c>
      <c r="E330" s="26">
        <f t="shared" si="8"/>
        <v>1425505.2499999995</v>
      </c>
      <c r="F330" s="9"/>
      <c r="G330" s="9"/>
      <c r="H330" s="25">
        <v>1425505.25</v>
      </c>
      <c r="I330" s="7">
        <f t="shared" si="9"/>
        <v>0</v>
      </c>
    </row>
    <row r="331" spans="1:9">
      <c r="A331" s="24">
        <v>42170</v>
      </c>
      <c r="B331" t="s">
        <v>241</v>
      </c>
      <c r="C331" s="25">
        <v>369205.61</v>
      </c>
      <c r="D331" s="25"/>
      <c r="E331" s="26">
        <f t="shared" si="8"/>
        <v>1075505.2499999995</v>
      </c>
      <c r="F331" s="9"/>
      <c r="G331" s="9"/>
      <c r="H331" s="25">
        <v>1075505.25</v>
      </c>
      <c r="I331" s="7">
        <f t="shared" si="9"/>
        <v>0</v>
      </c>
    </row>
    <row r="332" spans="1:9">
      <c r="A332" s="24">
        <v>42170</v>
      </c>
      <c r="B332" t="s">
        <v>27</v>
      </c>
      <c r="C332" s="25"/>
      <c r="D332" s="25">
        <v>120000</v>
      </c>
      <c r="E332" s="26">
        <f t="shared" ref="E332:E395" si="10">+E333-C332+D332</f>
        <v>1444710.8599999996</v>
      </c>
      <c r="F332" s="9"/>
      <c r="G332" s="9"/>
      <c r="H332" s="25">
        <v>1444710.86</v>
      </c>
      <c r="I332" s="7">
        <f t="shared" si="9"/>
        <v>0</v>
      </c>
    </row>
    <row r="333" spans="1:9">
      <c r="A333" s="24">
        <v>42170</v>
      </c>
      <c r="B333" t="s">
        <v>179</v>
      </c>
      <c r="C333" s="25"/>
      <c r="D333" s="25">
        <v>320983.69</v>
      </c>
      <c r="E333" s="26">
        <f t="shared" si="10"/>
        <v>1324710.8599999996</v>
      </c>
      <c r="F333" s="9"/>
      <c r="G333" s="9"/>
      <c r="H333" s="25">
        <v>1324710.8600000001</v>
      </c>
      <c r="I333" s="7">
        <f t="shared" ref="I333:I396" si="11">+E333-H333</f>
        <v>0</v>
      </c>
    </row>
    <row r="334" spans="1:9">
      <c r="A334" s="24">
        <v>42170</v>
      </c>
      <c r="B334" t="s">
        <v>242</v>
      </c>
      <c r="C334" s="25"/>
      <c r="D334" s="25">
        <v>235200</v>
      </c>
      <c r="E334" s="26">
        <f t="shared" si="10"/>
        <v>1003727.1699999997</v>
      </c>
      <c r="F334" s="9"/>
      <c r="G334" s="9"/>
      <c r="H334" s="25">
        <v>1003727.17</v>
      </c>
      <c r="I334" s="7">
        <f t="shared" si="11"/>
        <v>0</v>
      </c>
    </row>
    <row r="335" spans="1:9">
      <c r="A335" s="24">
        <v>42170</v>
      </c>
      <c r="B335" t="s">
        <v>243</v>
      </c>
      <c r="C335" s="25"/>
      <c r="D335" s="25">
        <v>203489.7</v>
      </c>
      <c r="E335" s="26">
        <f t="shared" si="10"/>
        <v>768527.16999999969</v>
      </c>
      <c r="F335" s="9"/>
      <c r="G335" s="9" t="s">
        <v>244</v>
      </c>
      <c r="H335" s="25">
        <v>768527.17</v>
      </c>
      <c r="I335" s="7">
        <f t="shared" si="11"/>
        <v>0</v>
      </c>
    </row>
    <row r="336" spans="1:9">
      <c r="A336" s="24">
        <v>42170</v>
      </c>
      <c r="B336" t="s">
        <v>245</v>
      </c>
      <c r="C336" s="25"/>
      <c r="D336" s="25">
        <v>99999.49</v>
      </c>
      <c r="E336" s="26">
        <f t="shared" si="10"/>
        <v>565037.46999999974</v>
      </c>
      <c r="F336" s="9"/>
      <c r="G336" s="9" t="s">
        <v>246</v>
      </c>
      <c r="H336" s="25">
        <v>565037.47</v>
      </c>
      <c r="I336" s="7">
        <f t="shared" si="11"/>
        <v>0</v>
      </c>
    </row>
    <row r="337" spans="1:9">
      <c r="A337" s="24">
        <v>42170</v>
      </c>
      <c r="B337" t="s">
        <v>137</v>
      </c>
      <c r="C337" s="25"/>
      <c r="D337" s="25">
        <v>50000</v>
      </c>
      <c r="E337" s="26">
        <f t="shared" si="10"/>
        <v>465037.97999999975</v>
      </c>
      <c r="F337" s="9"/>
      <c r="G337" s="9"/>
      <c r="H337" s="25">
        <v>465037.98</v>
      </c>
      <c r="I337" s="7">
        <f t="shared" si="11"/>
        <v>0</v>
      </c>
    </row>
    <row r="338" spans="1:9">
      <c r="A338" s="24">
        <v>42170</v>
      </c>
      <c r="B338" t="s">
        <v>247</v>
      </c>
      <c r="C338" s="25">
        <v>5000</v>
      </c>
      <c r="D338" s="28"/>
      <c r="E338" s="26">
        <f t="shared" si="10"/>
        <v>415037.97999999975</v>
      </c>
      <c r="F338" s="9" t="s">
        <v>64</v>
      </c>
      <c r="G338" s="9"/>
      <c r="H338" s="25">
        <v>415037.98</v>
      </c>
      <c r="I338" s="7">
        <f t="shared" si="11"/>
        <v>0</v>
      </c>
    </row>
    <row r="339" spans="1:9">
      <c r="A339" s="24">
        <v>42170</v>
      </c>
      <c r="B339" t="s">
        <v>248</v>
      </c>
      <c r="C339" s="25"/>
      <c r="D339" s="28">
        <v>1025</v>
      </c>
      <c r="E339" s="26">
        <f t="shared" si="10"/>
        <v>420037.97999999975</v>
      </c>
      <c r="F339" s="9"/>
      <c r="G339" s="9"/>
      <c r="H339" s="25">
        <v>420037.98</v>
      </c>
      <c r="I339" s="7">
        <f t="shared" si="11"/>
        <v>0</v>
      </c>
    </row>
    <row r="340" spans="1:9">
      <c r="A340" s="24">
        <v>42170</v>
      </c>
      <c r="B340" t="s">
        <v>27</v>
      </c>
      <c r="C340" s="25"/>
      <c r="D340" s="28">
        <v>18694.86</v>
      </c>
      <c r="E340" s="26">
        <f t="shared" si="10"/>
        <v>419012.97999999975</v>
      </c>
      <c r="F340" s="9"/>
      <c r="G340" s="9"/>
      <c r="H340" s="25">
        <v>419012.98</v>
      </c>
      <c r="I340" s="7">
        <f t="shared" si="11"/>
        <v>0</v>
      </c>
    </row>
    <row r="341" spans="1:9">
      <c r="A341" s="24">
        <v>42170</v>
      </c>
      <c r="B341" t="s">
        <v>27</v>
      </c>
      <c r="C341" s="25"/>
      <c r="D341" s="28">
        <v>165000</v>
      </c>
      <c r="E341" s="26">
        <f t="shared" si="10"/>
        <v>400318.11999999976</v>
      </c>
      <c r="F341" s="9"/>
      <c r="G341" s="9"/>
      <c r="H341" s="25">
        <v>400318.12</v>
      </c>
      <c r="I341" s="7">
        <f t="shared" si="11"/>
        <v>0</v>
      </c>
    </row>
    <row r="342" spans="1:9">
      <c r="A342" s="24">
        <v>42170</v>
      </c>
      <c r="B342" t="s">
        <v>249</v>
      </c>
      <c r="C342" s="25">
        <v>2105.4</v>
      </c>
      <c r="D342" s="25"/>
      <c r="E342" s="26">
        <f t="shared" si="10"/>
        <v>235318.11999999976</v>
      </c>
      <c r="F342" s="9"/>
      <c r="G342" s="9"/>
      <c r="H342" s="25">
        <v>235318.12</v>
      </c>
      <c r="I342" s="7">
        <f t="shared" si="11"/>
        <v>-2.3283064365386963E-10</v>
      </c>
    </row>
    <row r="343" spans="1:9">
      <c r="A343" s="24">
        <v>42170</v>
      </c>
      <c r="B343" t="s">
        <v>250</v>
      </c>
      <c r="C343" s="25"/>
      <c r="D343" s="25">
        <v>2980.87</v>
      </c>
      <c r="E343" s="26">
        <f t="shared" si="10"/>
        <v>237423.51999999976</v>
      </c>
      <c r="F343" s="9"/>
      <c r="G343" s="9"/>
      <c r="H343" s="25">
        <v>237423.52</v>
      </c>
      <c r="I343" s="7">
        <f t="shared" si="11"/>
        <v>-2.3283064365386963E-10</v>
      </c>
    </row>
    <row r="344" spans="1:9">
      <c r="A344" s="24">
        <v>42170</v>
      </c>
      <c r="B344" t="s">
        <v>31</v>
      </c>
      <c r="C344" s="25">
        <v>11.63</v>
      </c>
      <c r="D344" s="25"/>
      <c r="E344" s="26">
        <f t="shared" si="10"/>
        <v>234442.64999999976</v>
      </c>
      <c r="F344" s="9" t="s">
        <v>32</v>
      </c>
      <c r="G344" s="9"/>
      <c r="H344" s="25">
        <v>234442.65</v>
      </c>
      <c r="I344" s="7">
        <f t="shared" si="11"/>
        <v>-2.3283064365386963E-10</v>
      </c>
    </row>
    <row r="345" spans="1:9">
      <c r="A345" s="24">
        <v>42170</v>
      </c>
      <c r="B345" t="s">
        <v>33</v>
      </c>
      <c r="C345" s="25">
        <v>72.709999999999994</v>
      </c>
      <c r="D345" s="25"/>
      <c r="E345" s="26">
        <f t="shared" si="10"/>
        <v>234454.27999999977</v>
      </c>
      <c r="F345" s="9" t="s">
        <v>32</v>
      </c>
      <c r="G345" s="9"/>
      <c r="H345" s="25">
        <v>234454.28</v>
      </c>
      <c r="I345" s="7">
        <f t="shared" si="11"/>
        <v>-2.3283064365386963E-10</v>
      </c>
    </row>
    <row r="346" spans="1:9">
      <c r="A346" s="24">
        <v>42170</v>
      </c>
      <c r="B346" t="s">
        <v>34</v>
      </c>
      <c r="C346" s="25"/>
      <c r="D346" s="25">
        <v>5685.95</v>
      </c>
      <c r="E346" s="26">
        <f t="shared" si="10"/>
        <v>234526.98999999976</v>
      </c>
      <c r="F346" s="9"/>
      <c r="G346" s="9"/>
      <c r="H346" s="25">
        <v>234526.99</v>
      </c>
      <c r="I346" s="7">
        <f t="shared" si="11"/>
        <v>-2.3283064365386963E-10</v>
      </c>
    </row>
    <row r="347" spans="1:9">
      <c r="A347" s="24">
        <v>42170</v>
      </c>
      <c r="B347" t="s">
        <v>35</v>
      </c>
      <c r="C347" s="25">
        <v>16.239999999999998</v>
      </c>
      <c r="D347" s="25"/>
      <c r="E347" s="26">
        <f t="shared" si="10"/>
        <v>228841.03999999975</v>
      </c>
      <c r="F347" s="9" t="s">
        <v>32</v>
      </c>
      <c r="G347" s="9"/>
      <c r="H347" s="25">
        <v>228841.04</v>
      </c>
      <c r="I347" s="7">
        <f t="shared" si="11"/>
        <v>-2.6193447411060333E-10</v>
      </c>
    </row>
    <row r="348" spans="1:9">
      <c r="A348" s="24">
        <v>42170</v>
      </c>
      <c r="B348" t="s">
        <v>36</v>
      </c>
      <c r="C348" s="25">
        <v>101.49</v>
      </c>
      <c r="D348" s="25"/>
      <c r="E348" s="26">
        <f t="shared" si="10"/>
        <v>228857.27999999974</v>
      </c>
      <c r="F348" s="9" t="s">
        <v>32</v>
      </c>
      <c r="G348" s="9"/>
      <c r="H348" s="25">
        <v>228857.28</v>
      </c>
      <c r="I348" s="7">
        <f t="shared" si="11"/>
        <v>-2.6193447411060333E-10</v>
      </c>
    </row>
    <row r="349" spans="1:9">
      <c r="A349" s="24">
        <v>42170</v>
      </c>
      <c r="B349" t="s">
        <v>37</v>
      </c>
      <c r="C349" s="25"/>
      <c r="D349" s="25">
        <v>4143.0600000000004</v>
      </c>
      <c r="E349" s="26">
        <f t="shared" si="10"/>
        <v>228958.76999999973</v>
      </c>
      <c r="F349" s="9"/>
      <c r="G349" s="9"/>
      <c r="H349" s="25">
        <v>228958.77</v>
      </c>
      <c r="I349" s="7">
        <f t="shared" si="11"/>
        <v>-2.6193447411060333E-10</v>
      </c>
    </row>
    <row r="350" spans="1:9">
      <c r="A350" s="24">
        <v>42170</v>
      </c>
      <c r="B350" t="s">
        <v>31</v>
      </c>
      <c r="C350" s="25">
        <v>16.62</v>
      </c>
      <c r="D350" s="25"/>
      <c r="E350" s="26">
        <f t="shared" si="10"/>
        <v>224815.70999999973</v>
      </c>
      <c r="F350" s="9" t="s">
        <v>32</v>
      </c>
      <c r="G350" s="9"/>
      <c r="H350" s="25">
        <v>224815.71</v>
      </c>
      <c r="I350" s="7">
        <f t="shared" si="11"/>
        <v>-2.6193447411060333E-10</v>
      </c>
    </row>
    <row r="351" spans="1:9">
      <c r="A351" s="24">
        <v>42170</v>
      </c>
      <c r="B351" t="s">
        <v>33</v>
      </c>
      <c r="C351" s="25">
        <v>103.86</v>
      </c>
      <c r="D351" s="25"/>
      <c r="E351" s="26">
        <f t="shared" si="10"/>
        <v>224832.32999999973</v>
      </c>
      <c r="F351" s="9" t="s">
        <v>32</v>
      </c>
      <c r="G351" s="9"/>
      <c r="H351" s="25">
        <v>224832.33</v>
      </c>
      <c r="I351" s="7">
        <f t="shared" si="11"/>
        <v>-2.6193447411060333E-10</v>
      </c>
    </row>
    <row r="352" spans="1:9">
      <c r="A352" s="24">
        <v>42170</v>
      </c>
      <c r="B352" t="s">
        <v>34</v>
      </c>
      <c r="C352" s="25"/>
      <c r="D352" s="25">
        <v>10179.64</v>
      </c>
      <c r="E352" s="26">
        <f t="shared" si="10"/>
        <v>224936.18999999971</v>
      </c>
      <c r="F352" s="9"/>
      <c r="G352" s="9"/>
      <c r="H352" s="25">
        <v>224936.19</v>
      </c>
      <c r="I352" s="7">
        <f t="shared" si="11"/>
        <v>-2.9103830456733704E-10</v>
      </c>
    </row>
    <row r="353" spans="1:9">
      <c r="A353" s="29">
        <v>42168</v>
      </c>
      <c r="B353" s="30" t="s">
        <v>27</v>
      </c>
      <c r="C353" s="31"/>
      <c r="D353" s="31">
        <v>8495.02</v>
      </c>
      <c r="E353" s="26">
        <f t="shared" si="10"/>
        <v>214756.54999999973</v>
      </c>
      <c r="F353" s="9"/>
      <c r="G353" s="9"/>
      <c r="H353" s="31">
        <v>214756.55</v>
      </c>
      <c r="I353" s="7">
        <f t="shared" si="11"/>
        <v>-2.6193447411060333E-10</v>
      </c>
    </row>
    <row r="354" spans="1:9">
      <c r="A354" s="29">
        <v>42168</v>
      </c>
      <c r="B354" s="30" t="s">
        <v>137</v>
      </c>
      <c r="C354" s="31"/>
      <c r="D354" s="31">
        <v>4100</v>
      </c>
      <c r="E354" s="26">
        <f t="shared" si="10"/>
        <v>206261.52999999974</v>
      </c>
      <c r="F354" s="9"/>
      <c r="G354" s="9"/>
      <c r="H354" s="31">
        <v>206261.53</v>
      </c>
      <c r="I354" s="7">
        <f t="shared" si="11"/>
        <v>-2.6193447411060333E-10</v>
      </c>
    </row>
    <row r="355" spans="1:9">
      <c r="A355" s="29">
        <v>42168</v>
      </c>
      <c r="B355" s="30" t="s">
        <v>27</v>
      </c>
      <c r="C355" s="31"/>
      <c r="D355" s="31">
        <v>10630.95</v>
      </c>
      <c r="E355" s="26">
        <f t="shared" si="10"/>
        <v>202161.52999999974</v>
      </c>
      <c r="F355" s="9"/>
      <c r="G355" s="9"/>
      <c r="H355" s="31">
        <v>202161.53</v>
      </c>
      <c r="I355" s="7">
        <f t="shared" si="11"/>
        <v>-2.6193447411060333E-10</v>
      </c>
    </row>
    <row r="356" spans="1:9">
      <c r="A356" s="29">
        <v>42168</v>
      </c>
      <c r="B356" s="30" t="s">
        <v>27</v>
      </c>
      <c r="C356" s="31"/>
      <c r="D356" s="31">
        <v>10000</v>
      </c>
      <c r="E356" s="26">
        <f t="shared" si="10"/>
        <v>191530.57999999973</v>
      </c>
      <c r="F356" s="9"/>
      <c r="G356" s="9"/>
      <c r="H356" s="31">
        <v>191530.58</v>
      </c>
      <c r="I356" s="7">
        <f t="shared" si="11"/>
        <v>-2.6193447411060333E-10</v>
      </c>
    </row>
    <row r="357" spans="1:9">
      <c r="A357" s="29">
        <v>42168</v>
      </c>
      <c r="B357" s="30" t="s">
        <v>251</v>
      </c>
      <c r="C357" s="31">
        <v>5000</v>
      </c>
      <c r="D357" s="31"/>
      <c r="E357" s="26">
        <f t="shared" si="10"/>
        <v>181530.57999999973</v>
      </c>
      <c r="F357" s="9" t="s">
        <v>64</v>
      </c>
      <c r="G357" s="9"/>
      <c r="H357" s="31">
        <v>181530.58</v>
      </c>
      <c r="I357" s="7">
        <f t="shared" si="11"/>
        <v>-2.6193447411060333E-10</v>
      </c>
    </row>
    <row r="358" spans="1:9">
      <c r="A358" s="32">
        <v>42167</v>
      </c>
      <c r="B358" s="30" t="s">
        <v>252</v>
      </c>
      <c r="C358" s="31"/>
      <c r="D358" s="31">
        <v>64620</v>
      </c>
      <c r="E358" s="26">
        <f t="shared" si="10"/>
        <v>186530.57999999973</v>
      </c>
      <c r="F358" s="9"/>
      <c r="G358" s="9"/>
      <c r="H358" s="31">
        <v>186530.58</v>
      </c>
      <c r="I358" s="7">
        <f t="shared" si="11"/>
        <v>-2.6193447411060333E-10</v>
      </c>
    </row>
    <row r="359" spans="1:9">
      <c r="A359" s="32">
        <v>42167</v>
      </c>
      <c r="B359" s="30" t="s">
        <v>253</v>
      </c>
      <c r="C359" s="31"/>
      <c r="D359" s="31">
        <v>84035</v>
      </c>
      <c r="E359" s="26">
        <f t="shared" si="10"/>
        <v>121910.57999999973</v>
      </c>
      <c r="F359" s="9"/>
      <c r="G359" s="9"/>
      <c r="H359" s="31">
        <v>121910.58</v>
      </c>
      <c r="I359" s="7">
        <f t="shared" si="11"/>
        <v>-2.7648638933897018E-10</v>
      </c>
    </row>
    <row r="360" spans="1:9">
      <c r="A360" s="32">
        <v>42167</v>
      </c>
      <c r="B360" s="30" t="s">
        <v>254</v>
      </c>
      <c r="C360" s="31"/>
      <c r="D360" s="31">
        <v>2040</v>
      </c>
      <c r="E360" s="26">
        <f t="shared" si="10"/>
        <v>37875.579999999725</v>
      </c>
      <c r="F360" s="9"/>
      <c r="G360" s="9"/>
      <c r="H360" s="31">
        <v>37875.58</v>
      </c>
      <c r="I360" s="7">
        <f t="shared" si="11"/>
        <v>-2.7648638933897018E-10</v>
      </c>
    </row>
    <row r="361" spans="1:9">
      <c r="A361" s="32">
        <v>42167</v>
      </c>
      <c r="B361" s="30" t="s">
        <v>255</v>
      </c>
      <c r="C361" s="31">
        <v>65562.19</v>
      </c>
      <c r="D361" s="31"/>
      <c r="E361" s="26">
        <f t="shared" si="10"/>
        <v>35835.579999999725</v>
      </c>
      <c r="F361" s="9"/>
      <c r="G361" s="9"/>
      <c r="H361" s="31">
        <v>35835.58</v>
      </c>
      <c r="I361" s="7">
        <f t="shared" si="11"/>
        <v>-2.7648638933897018E-10</v>
      </c>
    </row>
    <row r="362" spans="1:9">
      <c r="A362" s="32">
        <v>42167</v>
      </c>
      <c r="B362" s="30" t="s">
        <v>256</v>
      </c>
      <c r="C362" s="31">
        <v>449027.69</v>
      </c>
      <c r="D362" s="31"/>
      <c r="E362" s="26">
        <f t="shared" si="10"/>
        <v>101397.76999999973</v>
      </c>
      <c r="F362" s="9"/>
      <c r="G362" s="9"/>
      <c r="H362" s="31">
        <v>101397.77</v>
      </c>
      <c r="I362" s="7">
        <f t="shared" si="11"/>
        <v>-2.7648638933897018E-10</v>
      </c>
    </row>
    <row r="363" spans="1:9">
      <c r="A363" s="32">
        <v>42167</v>
      </c>
      <c r="B363" s="30" t="s">
        <v>257</v>
      </c>
      <c r="C363" s="31"/>
      <c r="D363" s="31">
        <v>2990</v>
      </c>
      <c r="E363" s="26">
        <f t="shared" si="10"/>
        <v>550425.45999999973</v>
      </c>
      <c r="F363" s="9"/>
      <c r="G363" s="9"/>
      <c r="H363" s="31">
        <v>550425.46</v>
      </c>
      <c r="I363" s="7">
        <f t="shared" si="11"/>
        <v>0</v>
      </c>
    </row>
    <row r="364" spans="1:9">
      <c r="A364" s="32">
        <v>42167</v>
      </c>
      <c r="B364" s="30" t="s">
        <v>258</v>
      </c>
      <c r="C364" s="31"/>
      <c r="D364" s="31">
        <v>97000</v>
      </c>
      <c r="E364" s="26">
        <f t="shared" si="10"/>
        <v>547435.45999999973</v>
      </c>
      <c r="F364" s="9"/>
      <c r="G364" s="9"/>
      <c r="H364" s="31">
        <v>547435.46</v>
      </c>
      <c r="I364" s="7">
        <f t="shared" si="11"/>
        <v>0</v>
      </c>
    </row>
    <row r="365" spans="1:9">
      <c r="A365" s="32">
        <v>42167</v>
      </c>
      <c r="B365" s="30" t="s">
        <v>259</v>
      </c>
      <c r="C365" s="31"/>
      <c r="D365" s="31">
        <v>46742.03</v>
      </c>
      <c r="E365" s="26">
        <f t="shared" si="10"/>
        <v>450435.45999999973</v>
      </c>
      <c r="F365" s="9"/>
      <c r="G365" s="9"/>
      <c r="H365" s="31">
        <v>450435.46</v>
      </c>
      <c r="I365" s="7">
        <f t="shared" si="11"/>
        <v>0</v>
      </c>
    </row>
    <row r="366" spans="1:9">
      <c r="A366" s="32">
        <v>42167</v>
      </c>
      <c r="B366" s="30" t="s">
        <v>260</v>
      </c>
      <c r="C366" s="31">
        <v>898885.45</v>
      </c>
      <c r="D366" s="31"/>
      <c r="E366" s="26">
        <f t="shared" si="10"/>
        <v>403693.4299999997</v>
      </c>
      <c r="F366" s="9"/>
      <c r="G366" s="9"/>
      <c r="H366" s="31">
        <v>403693.43</v>
      </c>
      <c r="I366" s="7">
        <f t="shared" si="11"/>
        <v>0</v>
      </c>
    </row>
    <row r="367" spans="1:9">
      <c r="A367" s="32">
        <v>42167</v>
      </c>
      <c r="B367" s="30" t="s">
        <v>261</v>
      </c>
      <c r="C367" s="31">
        <v>13000</v>
      </c>
      <c r="D367" s="31"/>
      <c r="E367" s="26">
        <f t="shared" si="10"/>
        <v>1302578.8799999997</v>
      </c>
      <c r="F367" s="9"/>
      <c r="G367" s="9"/>
      <c r="H367" s="31">
        <v>1302578.8799999999</v>
      </c>
      <c r="I367" s="7">
        <f t="shared" si="11"/>
        <v>0</v>
      </c>
    </row>
    <row r="368" spans="1:9">
      <c r="A368" s="32">
        <v>42167</v>
      </c>
      <c r="B368" s="30" t="s">
        <v>262</v>
      </c>
      <c r="C368" s="31"/>
      <c r="D368" s="31">
        <v>45000</v>
      </c>
      <c r="E368" s="26">
        <f t="shared" si="10"/>
        <v>1315578.8799999997</v>
      </c>
      <c r="F368" s="9"/>
      <c r="G368" s="9"/>
      <c r="H368" s="31">
        <v>1315578.8799999999</v>
      </c>
      <c r="I368" s="7">
        <f t="shared" si="11"/>
        <v>0</v>
      </c>
    </row>
    <row r="369" spans="1:9">
      <c r="A369" s="32">
        <v>42167</v>
      </c>
      <c r="B369" s="30" t="s">
        <v>263</v>
      </c>
      <c r="C369" s="31">
        <v>2363</v>
      </c>
      <c r="D369" s="31"/>
      <c r="E369" s="26">
        <f t="shared" si="10"/>
        <v>1270578.8799999997</v>
      </c>
      <c r="F369" s="9"/>
      <c r="G369" s="9"/>
      <c r="H369" s="31">
        <v>1270578.8799999999</v>
      </c>
      <c r="I369" s="7">
        <f t="shared" si="11"/>
        <v>0</v>
      </c>
    </row>
    <row r="370" spans="1:9">
      <c r="A370" s="32">
        <v>42167</v>
      </c>
      <c r="B370" s="30" t="s">
        <v>264</v>
      </c>
      <c r="C370" s="31"/>
      <c r="D370" s="31">
        <v>14188.26</v>
      </c>
      <c r="E370" s="26">
        <f t="shared" si="10"/>
        <v>1272941.8799999997</v>
      </c>
      <c r="F370" s="9"/>
      <c r="G370" s="9"/>
      <c r="H370" s="31">
        <v>1272941.8799999999</v>
      </c>
      <c r="I370" s="7">
        <f t="shared" si="11"/>
        <v>0</v>
      </c>
    </row>
    <row r="371" spans="1:9">
      <c r="A371" s="32">
        <v>42167</v>
      </c>
      <c r="B371" s="30" t="s">
        <v>265</v>
      </c>
      <c r="C371" s="31"/>
      <c r="D371" s="31">
        <v>4862.41</v>
      </c>
      <c r="E371" s="26">
        <f t="shared" si="10"/>
        <v>1258753.6199999996</v>
      </c>
      <c r="F371" s="9"/>
      <c r="G371" s="9"/>
      <c r="H371" s="31">
        <v>1258753.6200000001</v>
      </c>
      <c r="I371" s="7">
        <f t="shared" si="11"/>
        <v>0</v>
      </c>
    </row>
    <row r="372" spans="1:9">
      <c r="A372" s="32">
        <v>42167</v>
      </c>
      <c r="B372" s="30" t="s">
        <v>266</v>
      </c>
      <c r="C372" s="31"/>
      <c r="D372" s="31">
        <v>122000</v>
      </c>
      <c r="E372" s="26">
        <f t="shared" si="10"/>
        <v>1253891.2099999997</v>
      </c>
      <c r="F372" s="9"/>
      <c r="G372" s="9"/>
      <c r="H372" s="31">
        <v>1253891.21</v>
      </c>
      <c r="I372" s="7">
        <f t="shared" si="11"/>
        <v>0</v>
      </c>
    </row>
    <row r="373" spans="1:9">
      <c r="A373" s="24">
        <v>42167</v>
      </c>
      <c r="B373" t="s">
        <v>267</v>
      </c>
      <c r="C373" s="25"/>
      <c r="D373" s="25">
        <v>977.01</v>
      </c>
      <c r="E373" s="26">
        <f t="shared" si="10"/>
        <v>1131891.2099999997</v>
      </c>
      <c r="F373" s="9"/>
      <c r="G373" s="9"/>
      <c r="H373" s="25">
        <v>1131891.21</v>
      </c>
      <c r="I373" s="7">
        <f t="shared" si="11"/>
        <v>0</v>
      </c>
    </row>
    <row r="374" spans="1:9">
      <c r="A374" s="24">
        <v>42167</v>
      </c>
      <c r="B374" t="s">
        <v>31</v>
      </c>
      <c r="C374" s="25">
        <v>16.86</v>
      </c>
      <c r="D374" s="25"/>
      <c r="E374" s="26">
        <f t="shared" si="10"/>
        <v>1130914.1999999997</v>
      </c>
      <c r="F374" s="9" t="s">
        <v>32</v>
      </c>
      <c r="G374" s="9"/>
      <c r="H374" s="25">
        <v>1130914.2</v>
      </c>
      <c r="I374" s="7">
        <f t="shared" si="11"/>
        <v>0</v>
      </c>
    </row>
    <row r="375" spans="1:9">
      <c r="A375" s="24">
        <v>42167</v>
      </c>
      <c r="B375" t="s">
        <v>33</v>
      </c>
      <c r="C375" s="25">
        <v>105.38</v>
      </c>
      <c r="D375" s="25"/>
      <c r="E375" s="26">
        <f t="shared" si="10"/>
        <v>1130931.0599999998</v>
      </c>
      <c r="F375" s="9" t="s">
        <v>32</v>
      </c>
      <c r="G375" s="9"/>
      <c r="H375" s="25">
        <v>1130931.06</v>
      </c>
      <c r="I375" s="7">
        <f t="shared" si="11"/>
        <v>0</v>
      </c>
    </row>
    <row r="376" spans="1:9">
      <c r="A376" s="24">
        <v>42167</v>
      </c>
      <c r="B376" t="s">
        <v>34</v>
      </c>
      <c r="C376" s="25"/>
      <c r="D376" s="25">
        <v>49762.51</v>
      </c>
      <c r="E376" s="26">
        <f t="shared" si="10"/>
        <v>1131036.4399999997</v>
      </c>
      <c r="F376" s="9"/>
      <c r="G376" s="9"/>
      <c r="H376" s="25">
        <v>1131036.44</v>
      </c>
      <c r="I376" s="7">
        <f t="shared" si="11"/>
        <v>0</v>
      </c>
    </row>
    <row r="377" spans="1:9">
      <c r="A377" s="24">
        <v>42167</v>
      </c>
      <c r="B377" t="s">
        <v>35</v>
      </c>
      <c r="C377" s="25">
        <v>32.58</v>
      </c>
      <c r="D377" s="25"/>
      <c r="E377" s="26">
        <f t="shared" si="10"/>
        <v>1081273.9299999997</v>
      </c>
      <c r="F377" s="9" t="s">
        <v>32</v>
      </c>
      <c r="G377" s="9"/>
      <c r="H377" s="25">
        <v>1081273.93</v>
      </c>
      <c r="I377" s="7">
        <f t="shared" si="11"/>
        <v>0</v>
      </c>
    </row>
    <row r="378" spans="1:9">
      <c r="A378" s="24">
        <v>42167</v>
      </c>
      <c r="B378" t="s">
        <v>36</v>
      </c>
      <c r="C378" s="25">
        <v>203.63</v>
      </c>
      <c r="D378" s="25"/>
      <c r="E378" s="26">
        <f t="shared" si="10"/>
        <v>1081306.5099999998</v>
      </c>
      <c r="F378" s="9" t="s">
        <v>32</v>
      </c>
      <c r="G378" s="9"/>
      <c r="H378" s="25">
        <v>1081306.51</v>
      </c>
      <c r="I378" s="7">
        <f t="shared" si="11"/>
        <v>0</v>
      </c>
    </row>
    <row r="379" spans="1:9">
      <c r="A379" s="24">
        <v>42167</v>
      </c>
      <c r="B379" t="s">
        <v>37</v>
      </c>
      <c r="C379" s="25"/>
      <c r="D379" s="25">
        <v>8312.07</v>
      </c>
      <c r="E379" s="26">
        <f t="shared" si="10"/>
        <v>1081510.1399999997</v>
      </c>
      <c r="F379" s="9"/>
      <c r="G379" s="9"/>
      <c r="H379" s="25">
        <v>1081510.1399999999</v>
      </c>
      <c r="I379" s="7">
        <f t="shared" si="11"/>
        <v>0</v>
      </c>
    </row>
    <row r="380" spans="1:9">
      <c r="A380" s="24">
        <v>42167</v>
      </c>
      <c r="B380" t="s">
        <v>268</v>
      </c>
      <c r="C380" s="25">
        <v>10642.01</v>
      </c>
      <c r="D380" s="25"/>
      <c r="E380" s="26">
        <f t="shared" si="10"/>
        <v>1073198.0699999996</v>
      </c>
      <c r="F380" s="9"/>
      <c r="G380" s="9"/>
      <c r="H380" s="25">
        <v>1073198.07</v>
      </c>
      <c r="I380" s="7">
        <f t="shared" si="11"/>
        <v>0</v>
      </c>
    </row>
    <row r="381" spans="1:9">
      <c r="A381" s="24">
        <v>42167</v>
      </c>
      <c r="B381" t="s">
        <v>269</v>
      </c>
      <c r="C381" s="25">
        <v>4150</v>
      </c>
      <c r="D381" s="25"/>
      <c r="E381" s="26">
        <f t="shared" si="10"/>
        <v>1083840.0799999996</v>
      </c>
      <c r="F381" s="9"/>
      <c r="G381" s="9"/>
      <c r="H381" s="25">
        <v>1083840.08</v>
      </c>
      <c r="I381" s="7">
        <f t="shared" si="11"/>
        <v>0</v>
      </c>
    </row>
    <row r="382" spans="1:9">
      <c r="A382" s="24">
        <v>42166</v>
      </c>
      <c r="B382" t="s">
        <v>270</v>
      </c>
      <c r="C382" s="25"/>
      <c r="D382" s="25">
        <v>1025</v>
      </c>
      <c r="E382" s="26">
        <f t="shared" si="10"/>
        <v>1087990.0799999996</v>
      </c>
      <c r="F382" s="9"/>
      <c r="G382" s="9"/>
      <c r="H382" s="25">
        <v>1087990.08</v>
      </c>
      <c r="I382" s="7">
        <f t="shared" si="11"/>
        <v>0</v>
      </c>
    </row>
    <row r="383" spans="1:9">
      <c r="A383" s="24">
        <v>42166</v>
      </c>
      <c r="B383" t="s">
        <v>271</v>
      </c>
      <c r="C383" s="25"/>
      <c r="D383" s="25">
        <v>309000</v>
      </c>
      <c r="E383" s="26">
        <f t="shared" si="10"/>
        <v>1086965.0799999996</v>
      </c>
      <c r="F383" s="9"/>
      <c r="G383" s="9"/>
      <c r="H383" s="25">
        <v>1086965.08</v>
      </c>
      <c r="I383" s="7">
        <f t="shared" si="11"/>
        <v>0</v>
      </c>
    </row>
    <row r="384" spans="1:9">
      <c r="A384" s="24">
        <v>42166</v>
      </c>
      <c r="B384" t="s">
        <v>272</v>
      </c>
      <c r="C384" s="25">
        <v>2900</v>
      </c>
      <c r="D384" s="25"/>
      <c r="E384" s="26">
        <f t="shared" si="10"/>
        <v>777965.07999999961</v>
      </c>
      <c r="F384" s="9"/>
      <c r="G384" s="9"/>
      <c r="H384" s="25">
        <v>777965.08</v>
      </c>
      <c r="I384" s="7">
        <f t="shared" si="11"/>
        <v>0</v>
      </c>
    </row>
    <row r="385" spans="1:9">
      <c r="A385" s="24">
        <v>42166</v>
      </c>
      <c r="B385" t="s">
        <v>273</v>
      </c>
      <c r="C385" s="25">
        <v>9733</v>
      </c>
      <c r="D385" s="25"/>
      <c r="E385" s="26">
        <f t="shared" si="10"/>
        <v>780865.07999999961</v>
      </c>
      <c r="F385" s="9"/>
      <c r="G385" s="9"/>
      <c r="H385" s="25">
        <v>780865.08</v>
      </c>
      <c r="I385" s="7">
        <f t="shared" si="11"/>
        <v>0</v>
      </c>
    </row>
    <row r="386" spans="1:9">
      <c r="A386" s="24">
        <v>42166</v>
      </c>
      <c r="B386" t="s">
        <v>274</v>
      </c>
      <c r="C386" s="25">
        <v>1571.56</v>
      </c>
      <c r="D386" s="25"/>
      <c r="E386" s="26">
        <f t="shared" si="10"/>
        <v>790598.07999999961</v>
      </c>
      <c r="F386" s="9"/>
      <c r="G386" s="9"/>
      <c r="H386" s="25">
        <v>790598.08</v>
      </c>
      <c r="I386" s="7">
        <f t="shared" si="11"/>
        <v>0</v>
      </c>
    </row>
    <row r="387" spans="1:9">
      <c r="A387" s="24">
        <v>42166</v>
      </c>
      <c r="B387" t="s">
        <v>275</v>
      </c>
      <c r="C387" s="25">
        <v>3028.78</v>
      </c>
      <c r="D387" s="25"/>
      <c r="E387" s="26">
        <f t="shared" si="10"/>
        <v>792169.63999999966</v>
      </c>
      <c r="F387" s="9"/>
      <c r="G387" s="9"/>
      <c r="H387" s="25">
        <v>792169.64</v>
      </c>
      <c r="I387" s="7">
        <f t="shared" si="11"/>
        <v>0</v>
      </c>
    </row>
    <row r="388" spans="1:9">
      <c r="A388" s="24">
        <v>42166</v>
      </c>
      <c r="B388" t="s">
        <v>276</v>
      </c>
      <c r="C388" s="25">
        <v>2454</v>
      </c>
      <c r="D388" s="25"/>
      <c r="E388" s="26">
        <f t="shared" si="10"/>
        <v>795198.41999999969</v>
      </c>
      <c r="F388" s="9"/>
      <c r="G388" s="9"/>
      <c r="H388" s="25">
        <v>795198.42</v>
      </c>
      <c r="I388" s="7">
        <f t="shared" si="11"/>
        <v>0</v>
      </c>
    </row>
    <row r="389" spans="1:9">
      <c r="A389" s="24">
        <v>42166</v>
      </c>
      <c r="B389" t="s">
        <v>277</v>
      </c>
      <c r="C389" s="25">
        <v>4300</v>
      </c>
      <c r="D389" s="25"/>
      <c r="E389" s="26">
        <f t="shared" si="10"/>
        <v>797652.41999999969</v>
      </c>
      <c r="F389" s="9"/>
      <c r="G389" s="9"/>
      <c r="H389" s="25">
        <v>797652.42</v>
      </c>
      <c r="I389" s="7">
        <f t="shared" si="11"/>
        <v>0</v>
      </c>
    </row>
    <row r="390" spans="1:9">
      <c r="A390" s="24">
        <v>42166</v>
      </c>
      <c r="B390" t="s">
        <v>278</v>
      </c>
      <c r="C390" s="25">
        <v>2550</v>
      </c>
      <c r="D390" s="25"/>
      <c r="E390" s="26">
        <f t="shared" si="10"/>
        <v>801952.41999999969</v>
      </c>
      <c r="F390" s="9"/>
      <c r="G390" s="9"/>
      <c r="H390" s="25">
        <v>801952.42</v>
      </c>
      <c r="I390" s="7">
        <f t="shared" si="11"/>
        <v>0</v>
      </c>
    </row>
    <row r="391" spans="1:9">
      <c r="A391" s="24">
        <v>42166</v>
      </c>
      <c r="B391" t="s">
        <v>279</v>
      </c>
      <c r="C391" s="25"/>
      <c r="D391" s="25">
        <v>214000</v>
      </c>
      <c r="E391" s="26">
        <f t="shared" si="10"/>
        <v>804502.41999999969</v>
      </c>
      <c r="F391" s="9"/>
      <c r="G391" s="9"/>
      <c r="H391" s="25">
        <v>804502.42</v>
      </c>
      <c r="I391" s="7">
        <f t="shared" si="11"/>
        <v>0</v>
      </c>
    </row>
    <row r="392" spans="1:9">
      <c r="A392" s="24">
        <v>42166</v>
      </c>
      <c r="B392" t="s">
        <v>280</v>
      </c>
      <c r="C392" s="25">
        <v>17679</v>
      </c>
      <c r="D392" s="25"/>
      <c r="E392" s="26">
        <f t="shared" si="10"/>
        <v>590502.41999999969</v>
      </c>
      <c r="F392" s="9"/>
      <c r="G392" s="9"/>
      <c r="H392" s="25">
        <v>590502.42000000004</v>
      </c>
      <c r="I392" s="7">
        <f t="shared" si="11"/>
        <v>0</v>
      </c>
    </row>
    <row r="393" spans="1:9">
      <c r="A393" s="24">
        <v>42166</v>
      </c>
      <c r="B393" t="s">
        <v>281</v>
      </c>
      <c r="C393" s="25"/>
      <c r="D393" s="25">
        <v>2426.23</v>
      </c>
      <c r="E393" s="26">
        <f t="shared" si="10"/>
        <v>608181.41999999969</v>
      </c>
      <c r="F393" s="9"/>
      <c r="G393" s="9"/>
      <c r="H393" s="25">
        <v>608181.42000000004</v>
      </c>
      <c r="I393" s="7">
        <f t="shared" si="11"/>
        <v>0</v>
      </c>
    </row>
    <row r="394" spans="1:9">
      <c r="A394" s="24">
        <v>42166</v>
      </c>
      <c r="B394" t="s">
        <v>282</v>
      </c>
      <c r="C394" s="25"/>
      <c r="D394" s="25">
        <v>1025</v>
      </c>
      <c r="E394" s="26">
        <f t="shared" si="10"/>
        <v>605755.18999999971</v>
      </c>
      <c r="F394" s="9"/>
      <c r="G394" s="9"/>
      <c r="H394" s="25">
        <v>605755.18999999994</v>
      </c>
      <c r="I394" s="7">
        <f t="shared" si="11"/>
        <v>0</v>
      </c>
    </row>
    <row r="395" spans="1:9">
      <c r="A395" s="24">
        <v>42166</v>
      </c>
      <c r="B395" t="s">
        <v>283</v>
      </c>
      <c r="C395" s="25"/>
      <c r="D395" s="25">
        <v>185700</v>
      </c>
      <c r="E395" s="26">
        <f t="shared" si="10"/>
        <v>604730.18999999971</v>
      </c>
      <c r="F395" s="9"/>
      <c r="G395" s="9"/>
      <c r="H395" s="25">
        <v>604730.18999999994</v>
      </c>
      <c r="I395" s="7">
        <f t="shared" si="11"/>
        <v>0</v>
      </c>
    </row>
    <row r="396" spans="1:9">
      <c r="A396" s="24">
        <v>42166</v>
      </c>
      <c r="B396" t="s">
        <v>284</v>
      </c>
      <c r="C396" s="25">
        <v>2405.81</v>
      </c>
      <c r="D396" s="25"/>
      <c r="E396" s="26">
        <f t="shared" ref="E396:E459" si="12">+E397-C396+D396</f>
        <v>419030.18999999977</v>
      </c>
      <c r="F396" s="9"/>
      <c r="G396" s="9"/>
      <c r="H396" s="25">
        <v>419030.19</v>
      </c>
      <c r="I396" s="7">
        <f t="shared" si="11"/>
        <v>0</v>
      </c>
    </row>
    <row r="397" spans="1:9">
      <c r="A397" s="24">
        <v>42166</v>
      </c>
      <c r="B397" s="33" t="s">
        <v>285</v>
      </c>
      <c r="C397" s="34">
        <v>309000</v>
      </c>
      <c r="D397" s="25"/>
      <c r="E397" s="26">
        <f t="shared" si="12"/>
        <v>421435.99999999977</v>
      </c>
      <c r="F397" s="9"/>
      <c r="G397" s="9"/>
      <c r="H397" s="25">
        <v>421436</v>
      </c>
      <c r="I397" s="7">
        <f t="shared" ref="I397:I460" si="13">+E397-H397</f>
        <v>0</v>
      </c>
    </row>
    <row r="398" spans="1:9">
      <c r="A398" s="24">
        <v>42166</v>
      </c>
      <c r="B398" t="s">
        <v>27</v>
      </c>
      <c r="C398" s="25"/>
      <c r="D398" s="25">
        <v>21894.48</v>
      </c>
      <c r="E398" s="26">
        <f t="shared" si="12"/>
        <v>730435.99999999977</v>
      </c>
      <c r="F398" s="9"/>
      <c r="G398" s="9"/>
      <c r="H398" s="25">
        <v>730436</v>
      </c>
      <c r="I398" s="7">
        <f t="shared" si="13"/>
        <v>0</v>
      </c>
    </row>
    <row r="399" spans="1:9">
      <c r="A399" s="24">
        <v>42166</v>
      </c>
      <c r="B399" t="s">
        <v>27</v>
      </c>
      <c r="C399" s="25"/>
      <c r="D399" s="25">
        <v>7162.94</v>
      </c>
      <c r="E399" s="26">
        <f t="shared" si="12"/>
        <v>708541.51999999979</v>
      </c>
      <c r="F399" s="9"/>
      <c r="G399" s="9"/>
      <c r="H399" s="25">
        <v>708541.52</v>
      </c>
      <c r="I399" s="7">
        <f t="shared" si="13"/>
        <v>0</v>
      </c>
    </row>
    <row r="400" spans="1:9">
      <c r="A400" s="24">
        <v>42166</v>
      </c>
      <c r="B400" t="s">
        <v>31</v>
      </c>
      <c r="C400" s="25">
        <v>3.8</v>
      </c>
      <c r="D400" s="25"/>
      <c r="E400" s="26">
        <f t="shared" si="12"/>
        <v>701378.57999999984</v>
      </c>
      <c r="F400" s="9" t="s">
        <v>32</v>
      </c>
      <c r="G400" s="9"/>
      <c r="H400" s="25">
        <v>701378.58</v>
      </c>
      <c r="I400" s="7">
        <f t="shared" si="13"/>
        <v>0</v>
      </c>
    </row>
    <row r="401" spans="1:9">
      <c r="A401" s="24">
        <v>42166</v>
      </c>
      <c r="B401" t="s">
        <v>33</v>
      </c>
      <c r="C401" s="25">
        <v>23.77</v>
      </c>
      <c r="D401" s="25"/>
      <c r="E401" s="26">
        <f t="shared" si="12"/>
        <v>701382.37999999989</v>
      </c>
      <c r="F401" s="9" t="s">
        <v>32</v>
      </c>
      <c r="G401" s="9"/>
      <c r="H401" s="25">
        <v>701382.38</v>
      </c>
      <c r="I401" s="7">
        <f t="shared" si="13"/>
        <v>0</v>
      </c>
    </row>
    <row r="402" spans="1:9">
      <c r="A402" s="24">
        <v>42166</v>
      </c>
      <c r="B402" t="s">
        <v>34</v>
      </c>
      <c r="C402" s="25"/>
      <c r="D402" s="25">
        <v>1441.17</v>
      </c>
      <c r="E402" s="26">
        <f t="shared" si="12"/>
        <v>701406.14999999991</v>
      </c>
      <c r="F402" s="9"/>
      <c r="G402" s="9"/>
      <c r="H402" s="25">
        <v>701406.15</v>
      </c>
      <c r="I402" s="7">
        <f t="shared" si="13"/>
        <v>0</v>
      </c>
    </row>
    <row r="403" spans="1:9">
      <c r="A403" s="24">
        <v>42166</v>
      </c>
      <c r="B403" t="s">
        <v>35</v>
      </c>
      <c r="C403" s="25">
        <v>31.67</v>
      </c>
      <c r="D403" s="25"/>
      <c r="E403" s="26">
        <f t="shared" si="12"/>
        <v>699964.97999999986</v>
      </c>
      <c r="F403" s="9" t="s">
        <v>32</v>
      </c>
      <c r="G403" s="9"/>
      <c r="H403" s="25">
        <v>699964.98</v>
      </c>
      <c r="I403" s="7">
        <f t="shared" si="13"/>
        <v>0</v>
      </c>
    </row>
    <row r="404" spans="1:9">
      <c r="A404" s="24">
        <v>42166</v>
      </c>
      <c r="B404" t="s">
        <v>36</v>
      </c>
      <c r="C404" s="25">
        <v>197.93</v>
      </c>
      <c r="D404" s="25"/>
      <c r="E404" s="26">
        <f t="shared" si="12"/>
        <v>699996.64999999991</v>
      </c>
      <c r="F404" s="9" t="s">
        <v>32</v>
      </c>
      <c r="G404" s="9"/>
      <c r="H404" s="25">
        <v>699996.65</v>
      </c>
      <c r="I404" s="7">
        <f t="shared" si="13"/>
        <v>0</v>
      </c>
    </row>
    <row r="405" spans="1:9">
      <c r="A405" s="24">
        <v>42166</v>
      </c>
      <c r="B405" t="s">
        <v>37</v>
      </c>
      <c r="C405" s="25"/>
      <c r="D405" s="25">
        <v>8079.01</v>
      </c>
      <c r="E405" s="26">
        <f t="shared" si="12"/>
        <v>700194.58</v>
      </c>
      <c r="F405" s="9"/>
      <c r="G405" s="9"/>
      <c r="H405" s="25">
        <v>700194.58</v>
      </c>
      <c r="I405" s="7">
        <f t="shared" si="13"/>
        <v>0</v>
      </c>
    </row>
    <row r="406" spans="1:9">
      <c r="A406" s="24">
        <v>42165</v>
      </c>
      <c r="B406" t="s">
        <v>286</v>
      </c>
      <c r="C406" s="25">
        <v>5000</v>
      </c>
      <c r="D406" s="25"/>
      <c r="E406" s="26">
        <f t="shared" si="12"/>
        <v>692115.57</v>
      </c>
      <c r="F406" s="9"/>
      <c r="G406" s="9"/>
      <c r="H406" s="25">
        <v>692115.57</v>
      </c>
      <c r="I406" s="7">
        <f t="shared" si="13"/>
        <v>0</v>
      </c>
    </row>
    <row r="407" spans="1:9">
      <c r="A407" s="24">
        <v>42165</v>
      </c>
      <c r="B407" t="s">
        <v>287</v>
      </c>
      <c r="C407" s="25">
        <v>4511.9799999999996</v>
      </c>
      <c r="D407" s="25"/>
      <c r="E407" s="26">
        <f t="shared" si="12"/>
        <v>697115.57</v>
      </c>
      <c r="F407" s="9"/>
      <c r="G407" s="9"/>
      <c r="H407" s="25">
        <v>697115.57</v>
      </c>
      <c r="I407" s="7">
        <f t="shared" si="13"/>
        <v>0</v>
      </c>
    </row>
    <row r="408" spans="1:9">
      <c r="A408" s="24">
        <v>42165</v>
      </c>
      <c r="B408" t="s">
        <v>288</v>
      </c>
      <c r="C408" s="25">
        <v>5000</v>
      </c>
      <c r="D408" s="25"/>
      <c r="E408" s="26">
        <f t="shared" si="12"/>
        <v>701627.54999999993</v>
      </c>
      <c r="F408" s="9"/>
      <c r="G408" s="9"/>
      <c r="H408" s="25">
        <v>701627.55</v>
      </c>
      <c r="I408" s="7">
        <f t="shared" si="13"/>
        <v>0</v>
      </c>
    </row>
    <row r="409" spans="1:9">
      <c r="A409" s="24">
        <v>42165</v>
      </c>
      <c r="B409" t="s">
        <v>289</v>
      </c>
      <c r="C409" s="25">
        <v>250</v>
      </c>
      <c r="D409" s="25"/>
      <c r="E409" s="26">
        <f t="shared" si="12"/>
        <v>706627.54999999993</v>
      </c>
      <c r="F409" s="9"/>
      <c r="G409" s="9"/>
      <c r="H409" s="25">
        <v>706627.55</v>
      </c>
      <c r="I409" s="7">
        <f t="shared" si="13"/>
        <v>0</v>
      </c>
    </row>
    <row r="410" spans="1:9">
      <c r="A410" s="24">
        <v>42165</v>
      </c>
      <c r="B410" t="s">
        <v>290</v>
      </c>
      <c r="C410" s="25">
        <v>7155.91</v>
      </c>
      <c r="D410" s="25"/>
      <c r="E410" s="26">
        <f t="shared" si="12"/>
        <v>706877.54999999993</v>
      </c>
      <c r="F410" s="9"/>
      <c r="G410" s="9"/>
      <c r="H410" s="25">
        <v>706877.55</v>
      </c>
      <c r="I410" s="7">
        <f t="shared" si="13"/>
        <v>0</v>
      </c>
    </row>
    <row r="411" spans="1:9">
      <c r="A411" s="24">
        <v>42165</v>
      </c>
      <c r="B411" t="s">
        <v>291</v>
      </c>
      <c r="C411" s="25">
        <v>5832.48</v>
      </c>
      <c r="D411" s="25"/>
      <c r="E411" s="26">
        <f t="shared" si="12"/>
        <v>714033.46</v>
      </c>
      <c r="F411" s="9"/>
      <c r="G411" s="9"/>
      <c r="H411" s="25">
        <v>714033.46</v>
      </c>
      <c r="I411" s="7">
        <f t="shared" si="13"/>
        <v>0</v>
      </c>
    </row>
    <row r="412" spans="1:9">
      <c r="A412" s="24">
        <v>42165</v>
      </c>
      <c r="B412" t="s">
        <v>292</v>
      </c>
      <c r="C412" s="25">
        <v>2486.81</v>
      </c>
      <c r="D412" s="25"/>
      <c r="E412" s="26">
        <f t="shared" si="12"/>
        <v>719865.94</v>
      </c>
      <c r="F412" s="9"/>
      <c r="G412" s="9"/>
      <c r="H412" s="25">
        <v>719865.94</v>
      </c>
      <c r="I412" s="7">
        <f t="shared" si="13"/>
        <v>0</v>
      </c>
    </row>
    <row r="413" spans="1:9">
      <c r="A413" s="24">
        <v>42165</v>
      </c>
      <c r="B413" t="s">
        <v>293</v>
      </c>
      <c r="C413" s="25">
        <v>5764</v>
      </c>
      <c r="D413" s="25"/>
      <c r="E413" s="26">
        <f t="shared" si="12"/>
        <v>722352.75</v>
      </c>
      <c r="F413" s="9"/>
      <c r="G413" s="9"/>
      <c r="H413" s="25">
        <v>722352.75</v>
      </c>
      <c r="I413" s="7">
        <f t="shared" si="13"/>
        <v>0</v>
      </c>
    </row>
    <row r="414" spans="1:9">
      <c r="A414" s="24">
        <v>42165</v>
      </c>
      <c r="B414" t="s">
        <v>294</v>
      </c>
      <c r="C414" s="25">
        <v>23780</v>
      </c>
      <c r="D414" s="25"/>
      <c r="E414" s="26">
        <f t="shared" si="12"/>
        <v>728116.75</v>
      </c>
      <c r="F414" s="9"/>
      <c r="G414" s="9"/>
      <c r="H414" s="25">
        <v>728116.75</v>
      </c>
      <c r="I414" s="7">
        <f t="shared" si="13"/>
        <v>0</v>
      </c>
    </row>
    <row r="415" spans="1:9">
      <c r="A415" s="24">
        <v>42165</v>
      </c>
      <c r="B415" t="s">
        <v>295</v>
      </c>
      <c r="C415" s="25">
        <v>8526</v>
      </c>
      <c r="D415" s="25"/>
      <c r="E415" s="26">
        <f t="shared" si="12"/>
        <v>751896.75</v>
      </c>
      <c r="F415" s="9"/>
      <c r="G415" s="9"/>
      <c r="H415" s="25">
        <v>751896.75</v>
      </c>
      <c r="I415" s="7">
        <f t="shared" si="13"/>
        <v>0</v>
      </c>
    </row>
    <row r="416" spans="1:9">
      <c r="A416" s="24">
        <v>42165</v>
      </c>
      <c r="B416" t="s">
        <v>296</v>
      </c>
      <c r="C416" s="25">
        <v>1044</v>
      </c>
      <c r="D416" s="25"/>
      <c r="E416" s="26">
        <f t="shared" si="12"/>
        <v>760422.75</v>
      </c>
      <c r="F416" s="9"/>
      <c r="G416" s="9"/>
      <c r="H416" s="25">
        <v>760422.75</v>
      </c>
      <c r="I416" s="7">
        <f t="shared" si="13"/>
        <v>0</v>
      </c>
    </row>
    <row r="417" spans="1:9">
      <c r="A417" s="24">
        <v>42165</v>
      </c>
      <c r="B417" t="s">
        <v>297</v>
      </c>
      <c r="C417" s="25">
        <v>12754.2</v>
      </c>
      <c r="D417" s="25"/>
      <c r="E417" s="26">
        <f t="shared" si="12"/>
        <v>761466.75</v>
      </c>
      <c r="F417" s="9"/>
      <c r="G417" s="9"/>
      <c r="H417" s="25">
        <v>761466.75</v>
      </c>
      <c r="I417" s="7">
        <f t="shared" si="13"/>
        <v>0</v>
      </c>
    </row>
    <row r="418" spans="1:9">
      <c r="A418" s="24">
        <v>42165</v>
      </c>
      <c r="B418" t="s">
        <v>298</v>
      </c>
      <c r="C418" s="25">
        <v>1200</v>
      </c>
      <c r="D418" s="25"/>
      <c r="E418" s="26">
        <f t="shared" si="12"/>
        <v>774220.95</v>
      </c>
      <c r="F418" s="9"/>
      <c r="G418" s="9"/>
      <c r="H418" s="25">
        <v>774220.95</v>
      </c>
      <c r="I418" s="7">
        <f t="shared" si="13"/>
        <v>0</v>
      </c>
    </row>
    <row r="419" spans="1:9">
      <c r="A419" s="24">
        <v>42165</v>
      </c>
      <c r="B419" t="s">
        <v>299</v>
      </c>
      <c r="C419" s="25">
        <v>20680.04</v>
      </c>
      <c r="D419" s="25"/>
      <c r="E419" s="26">
        <f t="shared" si="12"/>
        <v>775420.95</v>
      </c>
      <c r="F419" s="9"/>
      <c r="G419" s="9"/>
      <c r="H419" s="25">
        <v>775420.95</v>
      </c>
      <c r="I419" s="7">
        <f t="shared" si="13"/>
        <v>0</v>
      </c>
    </row>
    <row r="420" spans="1:9">
      <c r="A420" s="24">
        <v>42165</v>
      </c>
      <c r="B420" t="s">
        <v>300</v>
      </c>
      <c r="C420" s="25">
        <v>49000</v>
      </c>
      <c r="D420" s="25"/>
      <c r="E420" s="26">
        <f t="shared" si="12"/>
        <v>796100.99</v>
      </c>
      <c r="F420" s="9"/>
      <c r="G420" s="9"/>
      <c r="H420" s="25">
        <v>796100.99</v>
      </c>
      <c r="I420" s="7">
        <f t="shared" si="13"/>
        <v>0</v>
      </c>
    </row>
    <row r="421" spans="1:9">
      <c r="A421" s="24">
        <v>42165</v>
      </c>
      <c r="B421" t="s">
        <v>301</v>
      </c>
      <c r="C421" s="25">
        <v>37996.800000000003</v>
      </c>
      <c r="D421" s="25"/>
      <c r="E421" s="26">
        <f t="shared" si="12"/>
        <v>845100.99</v>
      </c>
      <c r="F421" s="9"/>
      <c r="G421" s="9"/>
      <c r="H421" s="25">
        <v>845100.99</v>
      </c>
      <c r="I421" s="7">
        <f t="shared" si="13"/>
        <v>0</v>
      </c>
    </row>
    <row r="422" spans="1:9">
      <c r="A422" s="24">
        <v>42165</v>
      </c>
      <c r="B422" t="s">
        <v>302</v>
      </c>
      <c r="C422" s="25">
        <v>34800</v>
      </c>
      <c r="D422" s="25"/>
      <c r="E422" s="26">
        <f t="shared" si="12"/>
        <v>883097.79</v>
      </c>
      <c r="F422" s="9"/>
      <c r="G422" s="9"/>
      <c r="H422" s="25">
        <v>883097.79</v>
      </c>
      <c r="I422" s="7">
        <f t="shared" si="13"/>
        <v>0</v>
      </c>
    </row>
    <row r="423" spans="1:9">
      <c r="A423" s="24">
        <v>42165</v>
      </c>
      <c r="B423" t="s">
        <v>303</v>
      </c>
      <c r="C423" s="25">
        <v>1473.2</v>
      </c>
      <c r="D423" s="25"/>
      <c r="E423" s="26">
        <f t="shared" si="12"/>
        <v>917897.79</v>
      </c>
      <c r="F423" s="9"/>
      <c r="G423" s="9"/>
      <c r="H423" s="25">
        <v>917897.79</v>
      </c>
      <c r="I423" s="7">
        <f t="shared" si="13"/>
        <v>0</v>
      </c>
    </row>
    <row r="424" spans="1:9">
      <c r="A424" s="24">
        <v>42165</v>
      </c>
      <c r="B424" t="s">
        <v>304</v>
      </c>
      <c r="C424" s="25">
        <v>26000</v>
      </c>
      <c r="D424" s="25"/>
      <c r="E424" s="26">
        <f t="shared" si="12"/>
        <v>919370.99</v>
      </c>
      <c r="F424" s="9"/>
      <c r="G424" s="9"/>
      <c r="H424" s="25">
        <v>919370.99</v>
      </c>
      <c r="I424" s="7">
        <f t="shared" si="13"/>
        <v>0</v>
      </c>
    </row>
    <row r="425" spans="1:9">
      <c r="A425" s="24">
        <v>42165</v>
      </c>
      <c r="B425" t="s">
        <v>305</v>
      </c>
      <c r="C425" s="25"/>
      <c r="D425" s="25">
        <v>3500</v>
      </c>
      <c r="E425" s="26">
        <f t="shared" si="12"/>
        <v>945370.99</v>
      </c>
      <c r="F425" s="9"/>
      <c r="G425" s="9"/>
      <c r="H425" s="25">
        <v>945370.99</v>
      </c>
      <c r="I425" s="7">
        <f t="shared" si="13"/>
        <v>0</v>
      </c>
    </row>
    <row r="426" spans="1:9">
      <c r="A426" s="24">
        <v>42165</v>
      </c>
      <c r="B426" t="s">
        <v>306</v>
      </c>
      <c r="C426" s="25"/>
      <c r="D426" s="25">
        <v>290688</v>
      </c>
      <c r="E426" s="26">
        <f t="shared" si="12"/>
        <v>941870.99</v>
      </c>
      <c r="F426" s="9"/>
      <c r="G426" s="9"/>
      <c r="H426" s="25">
        <v>941870.99</v>
      </c>
      <c r="I426" s="7">
        <f t="shared" si="13"/>
        <v>0</v>
      </c>
    </row>
    <row r="427" spans="1:9">
      <c r="A427" s="24">
        <v>42165</v>
      </c>
      <c r="B427" t="s">
        <v>307</v>
      </c>
      <c r="C427" s="25"/>
      <c r="D427" s="25">
        <v>249888</v>
      </c>
      <c r="E427" s="26">
        <f t="shared" si="12"/>
        <v>651182.99</v>
      </c>
      <c r="F427" s="9"/>
      <c r="G427" s="9"/>
      <c r="H427" s="25">
        <v>651182.99</v>
      </c>
      <c r="I427" s="7">
        <f t="shared" si="13"/>
        <v>0</v>
      </c>
    </row>
    <row r="428" spans="1:9">
      <c r="A428" s="24">
        <v>42165</v>
      </c>
      <c r="B428" t="s">
        <v>308</v>
      </c>
      <c r="C428" s="25">
        <v>1607862.17</v>
      </c>
      <c r="D428" s="25"/>
      <c r="E428" s="26">
        <f t="shared" si="12"/>
        <v>401294.99</v>
      </c>
      <c r="F428" s="9"/>
      <c r="G428" s="9"/>
      <c r="H428" s="25">
        <v>401294.99</v>
      </c>
      <c r="I428" s="7">
        <f t="shared" si="13"/>
        <v>0</v>
      </c>
    </row>
    <row r="429" spans="1:9">
      <c r="A429" s="24">
        <v>42165</v>
      </c>
      <c r="B429" s="33" t="s">
        <v>309</v>
      </c>
      <c r="C429" s="34"/>
      <c r="D429" s="34">
        <v>309000</v>
      </c>
      <c r="E429" s="26">
        <f t="shared" si="12"/>
        <v>2009157.16</v>
      </c>
      <c r="F429" s="9"/>
      <c r="G429" s="9"/>
      <c r="H429" s="25">
        <v>2009157.16</v>
      </c>
      <c r="I429" s="7">
        <f t="shared" si="13"/>
        <v>0</v>
      </c>
    </row>
    <row r="430" spans="1:9">
      <c r="A430" s="24">
        <v>42165</v>
      </c>
      <c r="B430" t="s">
        <v>310</v>
      </c>
      <c r="C430" s="25"/>
      <c r="D430" s="25">
        <v>3000</v>
      </c>
      <c r="E430" s="26">
        <f t="shared" si="12"/>
        <v>1700157.16</v>
      </c>
      <c r="F430" s="9"/>
      <c r="G430" s="9"/>
      <c r="H430" s="25">
        <v>1700157.16</v>
      </c>
      <c r="I430" s="7">
        <f t="shared" si="13"/>
        <v>0</v>
      </c>
    </row>
    <row r="431" spans="1:9">
      <c r="A431" s="24">
        <v>42165</v>
      </c>
      <c r="B431" t="s">
        <v>311</v>
      </c>
      <c r="C431" s="25"/>
      <c r="D431" s="25">
        <v>303000</v>
      </c>
      <c r="E431" s="26">
        <f t="shared" si="12"/>
        <v>1697157.16</v>
      </c>
      <c r="F431" s="9"/>
      <c r="G431" s="9"/>
      <c r="H431" s="25">
        <v>1697157.16</v>
      </c>
      <c r="I431" s="7">
        <f t="shared" si="13"/>
        <v>0</v>
      </c>
    </row>
    <row r="432" spans="1:9">
      <c r="A432" s="24">
        <v>42165</v>
      </c>
      <c r="B432" t="s">
        <v>312</v>
      </c>
      <c r="C432" s="25"/>
      <c r="D432" s="25">
        <v>200000</v>
      </c>
      <c r="E432" s="26">
        <f t="shared" si="12"/>
        <v>1394157.16</v>
      </c>
      <c r="F432" s="9"/>
      <c r="G432" s="9"/>
      <c r="H432" s="25">
        <v>1394157.16</v>
      </c>
      <c r="I432" s="7">
        <f t="shared" si="13"/>
        <v>0</v>
      </c>
    </row>
    <row r="433" spans="1:9">
      <c r="A433" s="24">
        <v>42165</v>
      </c>
      <c r="B433" t="s">
        <v>313</v>
      </c>
      <c r="C433" s="25"/>
      <c r="D433" s="25">
        <v>150100</v>
      </c>
      <c r="E433" s="26">
        <f t="shared" si="12"/>
        <v>1194157.1599999999</v>
      </c>
      <c r="F433" s="9"/>
      <c r="G433" s="9"/>
      <c r="H433" s="25">
        <v>1194157.1599999999</v>
      </c>
      <c r="I433" s="7">
        <f t="shared" si="13"/>
        <v>0</v>
      </c>
    </row>
    <row r="434" spans="1:9">
      <c r="A434" s="24">
        <v>42165</v>
      </c>
      <c r="B434" t="s">
        <v>314</v>
      </c>
      <c r="C434" s="25"/>
      <c r="D434" s="25">
        <v>16340.37</v>
      </c>
      <c r="E434" s="26">
        <f t="shared" si="12"/>
        <v>1044057.1599999999</v>
      </c>
      <c r="F434" s="9"/>
      <c r="G434" s="9"/>
      <c r="H434" s="25">
        <v>1044057.16</v>
      </c>
      <c r="I434" s="7">
        <f t="shared" si="13"/>
        <v>0</v>
      </c>
    </row>
    <row r="435" spans="1:9">
      <c r="A435" s="24">
        <v>42165</v>
      </c>
      <c r="B435" t="s">
        <v>315</v>
      </c>
      <c r="C435" s="25"/>
      <c r="D435" s="25">
        <v>5408.15</v>
      </c>
      <c r="E435" s="26">
        <f t="shared" si="12"/>
        <v>1027716.7899999999</v>
      </c>
      <c r="F435" s="9"/>
      <c r="G435" s="9"/>
      <c r="H435" s="25">
        <v>1027716.79</v>
      </c>
      <c r="I435" s="7">
        <f t="shared" si="13"/>
        <v>0</v>
      </c>
    </row>
    <row r="436" spans="1:9">
      <c r="A436" s="24">
        <v>42165</v>
      </c>
      <c r="B436" t="s">
        <v>27</v>
      </c>
      <c r="C436" s="25"/>
      <c r="D436" s="25">
        <v>11131.35</v>
      </c>
      <c r="E436" s="26">
        <f t="shared" si="12"/>
        <v>1022308.6399999999</v>
      </c>
      <c r="F436" s="9" t="s">
        <v>316</v>
      </c>
      <c r="G436" s="9"/>
      <c r="H436" s="25">
        <v>1022308.64</v>
      </c>
      <c r="I436" s="7">
        <f t="shared" si="13"/>
        <v>0</v>
      </c>
    </row>
    <row r="437" spans="1:9">
      <c r="A437" s="24">
        <v>42165</v>
      </c>
      <c r="B437" t="s">
        <v>27</v>
      </c>
      <c r="C437" s="25"/>
      <c r="D437" s="25">
        <v>10102.459999999999</v>
      </c>
      <c r="E437" s="26">
        <f t="shared" si="12"/>
        <v>1011177.2899999999</v>
      </c>
      <c r="F437" s="9" t="s">
        <v>316</v>
      </c>
      <c r="G437" s="9"/>
      <c r="H437" s="25">
        <v>1011177.29</v>
      </c>
      <c r="I437" s="7">
        <f t="shared" si="13"/>
        <v>0</v>
      </c>
    </row>
    <row r="438" spans="1:9">
      <c r="A438" s="24">
        <v>42165</v>
      </c>
      <c r="B438" t="s">
        <v>317</v>
      </c>
      <c r="C438" s="25">
        <v>5000</v>
      </c>
      <c r="D438" s="25"/>
      <c r="E438" s="26">
        <f t="shared" si="12"/>
        <v>1001074.83</v>
      </c>
      <c r="F438" s="9" t="s">
        <v>64</v>
      </c>
      <c r="G438" s="9"/>
      <c r="H438" s="25">
        <v>1001074.83</v>
      </c>
      <c r="I438" s="7">
        <f t="shared" si="13"/>
        <v>0</v>
      </c>
    </row>
    <row r="439" spans="1:9">
      <c r="A439" s="24">
        <v>42165</v>
      </c>
      <c r="B439" t="s">
        <v>31</v>
      </c>
      <c r="C439" s="25">
        <v>8.64</v>
      </c>
      <c r="D439" s="25"/>
      <c r="E439" s="26">
        <f t="shared" si="12"/>
        <v>1006074.83</v>
      </c>
      <c r="F439" s="9" t="s">
        <v>32</v>
      </c>
      <c r="G439" s="9"/>
      <c r="H439" s="25">
        <v>1006074.83</v>
      </c>
      <c r="I439" s="7">
        <f t="shared" si="13"/>
        <v>0</v>
      </c>
    </row>
    <row r="440" spans="1:9">
      <c r="A440" s="24">
        <v>42165</v>
      </c>
      <c r="B440" t="s">
        <v>33</v>
      </c>
      <c r="C440" s="25">
        <v>54</v>
      </c>
      <c r="D440" s="25"/>
      <c r="E440" s="26">
        <f t="shared" si="12"/>
        <v>1006083.47</v>
      </c>
      <c r="F440" s="9" t="s">
        <v>32</v>
      </c>
      <c r="G440" s="9"/>
      <c r="H440" s="25">
        <v>1006083.47</v>
      </c>
      <c r="I440" s="7">
        <f t="shared" si="13"/>
        <v>0</v>
      </c>
    </row>
    <row r="441" spans="1:9">
      <c r="A441" s="24">
        <v>42165</v>
      </c>
      <c r="B441" t="s">
        <v>34</v>
      </c>
      <c r="C441" s="25"/>
      <c r="D441" s="25">
        <v>6670</v>
      </c>
      <c r="E441" s="26">
        <f t="shared" si="12"/>
        <v>1006137.47</v>
      </c>
      <c r="F441" s="9" t="s">
        <v>318</v>
      </c>
      <c r="G441" s="9"/>
      <c r="H441" s="25">
        <v>1006137.47</v>
      </c>
      <c r="I441" s="7">
        <f t="shared" si="13"/>
        <v>0</v>
      </c>
    </row>
    <row r="442" spans="1:9">
      <c r="A442" s="24">
        <v>42165</v>
      </c>
      <c r="B442" t="s">
        <v>35</v>
      </c>
      <c r="C442" s="25">
        <v>64.290000000000006</v>
      </c>
      <c r="D442" s="25"/>
      <c r="E442" s="26">
        <f t="shared" si="12"/>
        <v>999467.47</v>
      </c>
      <c r="F442" s="9" t="s">
        <v>32</v>
      </c>
      <c r="G442" s="9"/>
      <c r="H442" s="25">
        <v>999467.47</v>
      </c>
      <c r="I442" s="7">
        <f t="shared" si="13"/>
        <v>0</v>
      </c>
    </row>
    <row r="443" spans="1:9">
      <c r="A443" s="24">
        <v>42165</v>
      </c>
      <c r="B443" t="s">
        <v>36</v>
      </c>
      <c r="C443" s="25">
        <v>401.81</v>
      </c>
      <c r="D443" s="25"/>
      <c r="E443" s="26">
        <f t="shared" si="12"/>
        <v>999531.76</v>
      </c>
      <c r="F443" s="9" t="s">
        <v>32</v>
      </c>
      <c r="G443" s="9"/>
      <c r="H443" s="25">
        <v>999531.76</v>
      </c>
      <c r="I443" s="7">
        <f t="shared" si="13"/>
        <v>0</v>
      </c>
    </row>
    <row r="444" spans="1:9">
      <c r="A444" s="24">
        <v>42165</v>
      </c>
      <c r="B444" t="s">
        <v>37</v>
      </c>
      <c r="C444" s="25"/>
      <c r="D444" s="25">
        <v>16401.53</v>
      </c>
      <c r="E444" s="26">
        <f t="shared" si="12"/>
        <v>999933.57000000007</v>
      </c>
      <c r="F444" s="9" t="s">
        <v>318</v>
      </c>
      <c r="G444" s="9"/>
      <c r="H444" s="25">
        <v>999933.57</v>
      </c>
      <c r="I444" s="7">
        <f t="shared" si="13"/>
        <v>0</v>
      </c>
    </row>
    <row r="445" spans="1:9">
      <c r="A445" s="24">
        <v>42165</v>
      </c>
      <c r="B445" t="s">
        <v>146</v>
      </c>
      <c r="C445" s="25">
        <v>11053.86</v>
      </c>
      <c r="D445" s="25"/>
      <c r="E445" s="26">
        <f t="shared" si="12"/>
        <v>983532.04</v>
      </c>
      <c r="F445" s="9"/>
      <c r="G445" s="9"/>
      <c r="H445" s="25">
        <v>983532.04</v>
      </c>
      <c r="I445" s="7">
        <f t="shared" si="13"/>
        <v>0</v>
      </c>
    </row>
    <row r="446" spans="1:9">
      <c r="A446" s="24">
        <v>42164</v>
      </c>
      <c r="B446" t="s">
        <v>63</v>
      </c>
      <c r="C446" s="25">
        <v>5000</v>
      </c>
      <c r="D446" s="25"/>
      <c r="E446" s="26">
        <f t="shared" si="12"/>
        <v>994585.9</v>
      </c>
      <c r="F446" s="9" t="s">
        <v>64</v>
      </c>
      <c r="G446" s="9"/>
      <c r="H446" s="25">
        <v>994585.9</v>
      </c>
      <c r="I446" s="7">
        <f t="shared" si="13"/>
        <v>0</v>
      </c>
    </row>
    <row r="447" spans="1:9">
      <c r="A447" s="24">
        <v>42164</v>
      </c>
      <c r="B447" t="s">
        <v>319</v>
      </c>
      <c r="C447" s="25"/>
      <c r="D447" s="25">
        <v>22000</v>
      </c>
      <c r="E447" s="26">
        <f t="shared" si="12"/>
        <v>999585.9</v>
      </c>
      <c r="F447" s="9"/>
      <c r="G447" s="9"/>
      <c r="H447" s="25">
        <v>999585.9</v>
      </c>
      <c r="I447" s="7">
        <f t="shared" si="13"/>
        <v>0</v>
      </c>
    </row>
    <row r="448" spans="1:9">
      <c r="A448" s="24">
        <v>42164</v>
      </c>
      <c r="B448" t="s">
        <v>320</v>
      </c>
      <c r="C448" s="25">
        <v>17358.39</v>
      </c>
      <c r="D448" s="25"/>
      <c r="E448" s="26">
        <f t="shared" si="12"/>
        <v>977585.9</v>
      </c>
      <c r="F448" s="9"/>
      <c r="G448" s="9"/>
      <c r="H448" s="25">
        <v>977585.9</v>
      </c>
      <c r="I448" s="7">
        <f t="shared" si="13"/>
        <v>0</v>
      </c>
    </row>
    <row r="449" spans="1:9">
      <c r="A449" s="24">
        <v>42164</v>
      </c>
      <c r="B449" t="s">
        <v>321</v>
      </c>
      <c r="C449" s="25">
        <v>486149.83</v>
      </c>
      <c r="D449" s="25"/>
      <c r="E449" s="26">
        <f t="shared" si="12"/>
        <v>994944.29</v>
      </c>
      <c r="F449" s="9"/>
      <c r="G449" s="9"/>
      <c r="H449" s="25">
        <v>994944.29</v>
      </c>
      <c r="I449" s="7">
        <f t="shared" si="13"/>
        <v>0</v>
      </c>
    </row>
    <row r="450" spans="1:9">
      <c r="A450" s="24">
        <v>42164</v>
      </c>
      <c r="B450" t="s">
        <v>322</v>
      </c>
      <c r="C450" s="25"/>
      <c r="D450" s="25">
        <v>183196.39</v>
      </c>
      <c r="E450" s="26">
        <f t="shared" si="12"/>
        <v>1481094.12</v>
      </c>
      <c r="F450" s="9"/>
      <c r="G450" s="9"/>
      <c r="H450" s="25">
        <v>1481094.12</v>
      </c>
      <c r="I450" s="7">
        <f t="shared" si="13"/>
        <v>0</v>
      </c>
    </row>
    <row r="451" spans="1:9">
      <c r="A451" s="24">
        <v>42164</v>
      </c>
      <c r="B451" t="s">
        <v>323</v>
      </c>
      <c r="C451" s="25"/>
      <c r="D451" s="25">
        <v>149292.73000000001</v>
      </c>
      <c r="E451" s="26">
        <f t="shared" si="12"/>
        <v>1297897.73</v>
      </c>
      <c r="F451" s="9"/>
      <c r="G451" s="9"/>
      <c r="H451" s="25">
        <v>1297897.73</v>
      </c>
      <c r="I451" s="7">
        <f t="shared" si="13"/>
        <v>0</v>
      </c>
    </row>
    <row r="452" spans="1:9">
      <c r="A452" s="24">
        <v>42164</v>
      </c>
      <c r="B452" t="s">
        <v>324</v>
      </c>
      <c r="C452" s="25"/>
      <c r="D452" s="25">
        <v>124690.97</v>
      </c>
      <c r="E452" s="26">
        <f t="shared" si="12"/>
        <v>1148605</v>
      </c>
      <c r="F452" s="9"/>
      <c r="G452" s="9"/>
      <c r="H452" s="25">
        <v>1148605</v>
      </c>
      <c r="I452" s="7">
        <f t="shared" si="13"/>
        <v>0</v>
      </c>
    </row>
    <row r="453" spans="1:9">
      <c r="A453" s="24">
        <v>42164</v>
      </c>
      <c r="B453" t="s">
        <v>325</v>
      </c>
      <c r="C453" s="25"/>
      <c r="D453" s="25">
        <v>102115.84</v>
      </c>
      <c r="E453" s="26">
        <f t="shared" si="12"/>
        <v>1023914.0299999999</v>
      </c>
      <c r="F453" s="9"/>
      <c r="G453" s="9"/>
      <c r="H453" s="25">
        <v>1023914.03</v>
      </c>
      <c r="I453" s="7">
        <f t="shared" si="13"/>
        <v>0</v>
      </c>
    </row>
    <row r="454" spans="1:9">
      <c r="A454" s="24">
        <v>42164</v>
      </c>
      <c r="B454" t="s">
        <v>326</v>
      </c>
      <c r="C454" s="25"/>
      <c r="D454" s="25">
        <v>84758.2</v>
      </c>
      <c r="E454" s="26">
        <f t="shared" si="12"/>
        <v>921798.19</v>
      </c>
      <c r="F454" s="9"/>
      <c r="G454" s="9"/>
      <c r="H454" s="25">
        <v>921798.19</v>
      </c>
      <c r="I454" s="7">
        <f t="shared" si="13"/>
        <v>0</v>
      </c>
    </row>
    <row r="455" spans="1:9">
      <c r="A455" s="24">
        <v>42164</v>
      </c>
      <c r="B455" t="s">
        <v>327</v>
      </c>
      <c r="C455" s="25"/>
      <c r="D455" s="25">
        <v>76294.19</v>
      </c>
      <c r="E455" s="26">
        <f t="shared" si="12"/>
        <v>837039.99</v>
      </c>
      <c r="F455" s="9"/>
      <c r="G455" s="9"/>
      <c r="H455" s="25">
        <v>837039.99</v>
      </c>
      <c r="I455" s="7">
        <f t="shared" si="13"/>
        <v>0</v>
      </c>
    </row>
    <row r="456" spans="1:9">
      <c r="A456" s="24">
        <v>42164</v>
      </c>
      <c r="B456" t="s">
        <v>328</v>
      </c>
      <c r="C456" s="25"/>
      <c r="D456" s="25">
        <v>8546.8700000000008</v>
      </c>
      <c r="E456" s="26">
        <f t="shared" si="12"/>
        <v>760745.79999999993</v>
      </c>
      <c r="F456" s="9"/>
      <c r="G456" s="9"/>
      <c r="H456" s="25">
        <v>760745.8</v>
      </c>
      <c r="I456" s="7">
        <f t="shared" si="13"/>
        <v>0</v>
      </c>
    </row>
    <row r="457" spans="1:9">
      <c r="A457" s="24">
        <v>42164</v>
      </c>
      <c r="B457" t="s">
        <v>329</v>
      </c>
      <c r="C457" s="25"/>
      <c r="D457" s="25">
        <v>152800.01</v>
      </c>
      <c r="E457" s="26">
        <f t="shared" si="12"/>
        <v>752198.92999999993</v>
      </c>
      <c r="F457" s="9"/>
      <c r="G457" s="9" t="s">
        <v>330</v>
      </c>
      <c r="H457" s="25">
        <v>752198.93</v>
      </c>
      <c r="I457" s="7">
        <f t="shared" si="13"/>
        <v>0</v>
      </c>
    </row>
    <row r="458" spans="1:9">
      <c r="A458" s="24">
        <v>42164</v>
      </c>
      <c r="B458" t="s">
        <v>331</v>
      </c>
      <c r="C458" s="25"/>
      <c r="D458" s="25">
        <v>500000</v>
      </c>
      <c r="E458" s="26">
        <f t="shared" si="12"/>
        <v>599398.91999999993</v>
      </c>
      <c r="F458" s="9"/>
      <c r="G458" s="9"/>
      <c r="H458" s="25">
        <v>599398.92000000004</v>
      </c>
      <c r="I458" s="7">
        <f t="shared" si="13"/>
        <v>0</v>
      </c>
    </row>
    <row r="459" spans="1:9">
      <c r="A459" s="24">
        <v>42164</v>
      </c>
      <c r="B459" t="s">
        <v>27</v>
      </c>
      <c r="C459" s="25"/>
      <c r="D459" s="25">
        <v>20000</v>
      </c>
      <c r="E459" s="26">
        <f t="shared" si="12"/>
        <v>99398.919999999896</v>
      </c>
      <c r="F459" s="9" t="s">
        <v>332</v>
      </c>
      <c r="G459" s="9"/>
      <c r="H459" s="25">
        <v>99398.92</v>
      </c>
      <c r="I459" s="7">
        <f t="shared" si="13"/>
        <v>0</v>
      </c>
    </row>
    <row r="460" spans="1:9">
      <c r="A460" s="24">
        <v>42164</v>
      </c>
      <c r="B460" t="s">
        <v>27</v>
      </c>
      <c r="C460" s="25"/>
      <c r="D460" s="25">
        <v>4459.8</v>
      </c>
      <c r="E460" s="26">
        <f t="shared" ref="E460:E523" si="14">+E461-C460+D460</f>
        <v>79398.919999999896</v>
      </c>
      <c r="F460" s="9" t="s">
        <v>333</v>
      </c>
      <c r="G460" s="9"/>
      <c r="H460" s="25">
        <v>79398.92</v>
      </c>
      <c r="I460" s="7">
        <f t="shared" si="13"/>
        <v>0</v>
      </c>
    </row>
    <row r="461" spans="1:9">
      <c r="A461" s="24">
        <v>42164</v>
      </c>
      <c r="B461" t="s">
        <v>27</v>
      </c>
      <c r="C461" s="25"/>
      <c r="D461" s="25">
        <v>2686.65</v>
      </c>
      <c r="E461" s="26">
        <f t="shared" si="14"/>
        <v>74939.119999999893</v>
      </c>
      <c r="F461" s="9" t="s">
        <v>333</v>
      </c>
      <c r="G461" s="9"/>
      <c r="H461" s="25">
        <v>74939.12</v>
      </c>
      <c r="I461" s="7">
        <f t="shared" ref="I461:I524" si="15">+E461-H461</f>
        <v>0</v>
      </c>
    </row>
    <row r="462" spans="1:9">
      <c r="A462" s="24">
        <v>42164</v>
      </c>
      <c r="B462" t="s">
        <v>31</v>
      </c>
      <c r="C462" s="25">
        <v>7.57</v>
      </c>
      <c r="D462" s="25"/>
      <c r="E462" s="26">
        <f t="shared" si="14"/>
        <v>72252.469999999899</v>
      </c>
      <c r="F462" s="9" t="s">
        <v>32</v>
      </c>
      <c r="G462" s="9"/>
      <c r="H462" s="25">
        <v>72252.47</v>
      </c>
      <c r="I462" s="7">
        <f t="shared" si="15"/>
        <v>0</v>
      </c>
    </row>
    <row r="463" spans="1:9">
      <c r="A463" s="24">
        <v>42164</v>
      </c>
      <c r="B463" t="s">
        <v>33</v>
      </c>
      <c r="C463" s="25">
        <v>47.29</v>
      </c>
      <c r="D463" s="25"/>
      <c r="E463" s="26">
        <f t="shared" si="14"/>
        <v>72260.039999999906</v>
      </c>
      <c r="F463" s="9" t="s">
        <v>32</v>
      </c>
      <c r="G463" s="9"/>
      <c r="H463" s="25">
        <v>72260.039999999994</v>
      </c>
      <c r="I463" s="7">
        <f t="shared" si="15"/>
        <v>0</v>
      </c>
    </row>
    <row r="464" spans="1:9">
      <c r="A464" s="24">
        <v>42164</v>
      </c>
      <c r="B464" t="s">
        <v>34</v>
      </c>
      <c r="C464" s="25"/>
      <c r="D464" s="25">
        <v>4805.67</v>
      </c>
      <c r="E464" s="26">
        <f t="shared" si="14"/>
        <v>72307.3299999999</v>
      </c>
      <c r="F464" s="9" t="s">
        <v>334</v>
      </c>
      <c r="G464" s="9"/>
      <c r="H464" s="25">
        <v>72307.33</v>
      </c>
      <c r="I464" s="7">
        <f t="shared" si="15"/>
        <v>0</v>
      </c>
    </row>
    <row r="465" spans="1:9">
      <c r="A465" s="24">
        <v>42164</v>
      </c>
      <c r="B465" t="s">
        <v>35</v>
      </c>
      <c r="C465" s="25">
        <v>15.89</v>
      </c>
      <c r="D465" s="25"/>
      <c r="E465" s="26">
        <f t="shared" si="14"/>
        <v>67501.659999999902</v>
      </c>
      <c r="F465" s="9" t="s">
        <v>32</v>
      </c>
      <c r="G465" s="9"/>
      <c r="H465" s="25">
        <v>67501.66</v>
      </c>
      <c r="I465" s="7">
        <f t="shared" si="15"/>
        <v>0</v>
      </c>
    </row>
    <row r="466" spans="1:9">
      <c r="A466" s="24">
        <v>42164</v>
      </c>
      <c r="B466" t="s">
        <v>36</v>
      </c>
      <c r="C466" s="25">
        <v>99.34</v>
      </c>
      <c r="D466" s="25"/>
      <c r="E466" s="26">
        <f t="shared" si="14"/>
        <v>67517.549999999901</v>
      </c>
      <c r="F466" s="9" t="s">
        <v>32</v>
      </c>
      <c r="G466" s="9"/>
      <c r="H466" s="25">
        <v>67517.55</v>
      </c>
      <c r="I466" s="7">
        <f t="shared" si="15"/>
        <v>0</v>
      </c>
    </row>
    <row r="467" spans="1:9">
      <c r="A467" s="24">
        <v>42164</v>
      </c>
      <c r="B467" t="s">
        <v>37</v>
      </c>
      <c r="C467" s="25"/>
      <c r="D467" s="25">
        <v>4055</v>
      </c>
      <c r="E467" s="26">
        <f t="shared" si="14"/>
        <v>67616.889999999898</v>
      </c>
      <c r="F467" s="9" t="s">
        <v>334</v>
      </c>
      <c r="G467" s="9"/>
      <c r="H467" s="25">
        <v>67616.89</v>
      </c>
      <c r="I467" s="7">
        <f t="shared" si="15"/>
        <v>0</v>
      </c>
    </row>
    <row r="468" spans="1:9">
      <c r="A468" s="24">
        <v>42163</v>
      </c>
      <c r="B468" t="s">
        <v>27</v>
      </c>
      <c r="C468" s="25"/>
      <c r="D468" s="28">
        <v>1130</v>
      </c>
      <c r="E468" s="26">
        <f t="shared" si="14"/>
        <v>63561.889999999898</v>
      </c>
      <c r="F468" s="35" t="s">
        <v>335</v>
      </c>
      <c r="G468" s="35"/>
      <c r="H468" s="25">
        <v>63561.89</v>
      </c>
      <c r="I468" s="7">
        <f t="shared" si="15"/>
        <v>-1.0186340659856796E-10</v>
      </c>
    </row>
    <row r="469" spans="1:9">
      <c r="A469" s="24">
        <v>42163</v>
      </c>
      <c r="B469" t="s">
        <v>336</v>
      </c>
      <c r="C469" s="25"/>
      <c r="D469" s="28">
        <v>1840</v>
      </c>
      <c r="E469" s="26">
        <f t="shared" si="14"/>
        <v>62431.889999999898</v>
      </c>
      <c r="F469" s="35"/>
      <c r="G469" s="35"/>
      <c r="H469" s="25">
        <v>62431.89</v>
      </c>
      <c r="I469" s="7">
        <f t="shared" si="15"/>
        <v>-1.0186340659856796E-10</v>
      </c>
    </row>
    <row r="470" spans="1:9">
      <c r="A470" s="24">
        <v>42163</v>
      </c>
      <c r="B470" t="s">
        <v>337</v>
      </c>
      <c r="C470" s="25"/>
      <c r="D470" s="28">
        <v>9550</v>
      </c>
      <c r="E470" s="26">
        <f t="shared" si="14"/>
        <v>60591.889999999898</v>
      </c>
      <c r="F470" s="35"/>
      <c r="G470" s="35"/>
      <c r="H470" s="25">
        <v>60591.89</v>
      </c>
      <c r="I470" s="7">
        <f t="shared" si="15"/>
        <v>-1.0186340659856796E-10</v>
      </c>
    </row>
    <row r="471" spans="1:9">
      <c r="A471" s="24">
        <v>42163</v>
      </c>
      <c r="B471" t="s">
        <v>338</v>
      </c>
      <c r="C471" s="25">
        <v>1643098.83</v>
      </c>
      <c r="D471" s="28"/>
      <c r="E471" s="26">
        <f t="shared" si="14"/>
        <v>51041.889999999898</v>
      </c>
      <c r="F471" s="35"/>
      <c r="G471" s="35"/>
      <c r="H471" s="25">
        <v>51041.89</v>
      </c>
      <c r="I471" s="7">
        <f t="shared" si="15"/>
        <v>-1.0186340659856796E-10</v>
      </c>
    </row>
    <row r="472" spans="1:9">
      <c r="A472" s="24">
        <v>42163</v>
      </c>
      <c r="B472" t="s">
        <v>339</v>
      </c>
      <c r="C472" s="25"/>
      <c r="D472" s="28">
        <v>1840</v>
      </c>
      <c r="E472" s="26">
        <f t="shared" si="14"/>
        <v>1694140.72</v>
      </c>
      <c r="F472" s="35" t="s">
        <v>340</v>
      </c>
      <c r="G472" s="35"/>
      <c r="H472" s="25">
        <v>1694140.72</v>
      </c>
      <c r="I472" s="7">
        <f t="shared" si="15"/>
        <v>0</v>
      </c>
    </row>
    <row r="473" spans="1:9">
      <c r="A473" s="24">
        <v>42163</v>
      </c>
      <c r="B473" t="s">
        <v>341</v>
      </c>
      <c r="C473" s="25"/>
      <c r="D473" s="25">
        <v>421.25</v>
      </c>
      <c r="E473" s="26">
        <f t="shared" si="14"/>
        <v>1692300.72</v>
      </c>
      <c r="F473" s="35" t="s">
        <v>342</v>
      </c>
      <c r="G473" s="35"/>
      <c r="H473" s="25">
        <v>1692300.72</v>
      </c>
      <c r="I473" s="7">
        <f t="shared" si="15"/>
        <v>0</v>
      </c>
    </row>
    <row r="474" spans="1:9">
      <c r="A474" s="24">
        <v>42163</v>
      </c>
      <c r="B474" t="s">
        <v>343</v>
      </c>
      <c r="C474" s="25"/>
      <c r="D474" s="25">
        <v>4325.93</v>
      </c>
      <c r="E474" s="26">
        <f t="shared" si="14"/>
        <v>1691879.47</v>
      </c>
      <c r="F474" s="35" t="s">
        <v>344</v>
      </c>
      <c r="G474" s="35"/>
      <c r="H474" s="25">
        <v>1691879.47</v>
      </c>
      <c r="I474" s="7">
        <f t="shared" si="15"/>
        <v>0</v>
      </c>
    </row>
    <row r="475" spans="1:9">
      <c r="A475" s="24">
        <v>42163</v>
      </c>
      <c r="B475" t="s">
        <v>345</v>
      </c>
      <c r="C475" s="25"/>
      <c r="D475" s="25">
        <v>16392.77</v>
      </c>
      <c r="E475" s="26">
        <f t="shared" si="14"/>
        <v>1687553.54</v>
      </c>
      <c r="F475" s="35" t="s">
        <v>346</v>
      </c>
      <c r="G475" s="35"/>
      <c r="H475" s="25">
        <v>1687553.54</v>
      </c>
      <c r="I475" s="7">
        <f t="shared" si="15"/>
        <v>0</v>
      </c>
    </row>
    <row r="476" spans="1:9">
      <c r="A476" s="24">
        <v>42163</v>
      </c>
      <c r="B476" t="s">
        <v>135</v>
      </c>
      <c r="C476" s="26"/>
      <c r="D476" s="26">
        <v>400083.39</v>
      </c>
      <c r="E476" s="26">
        <f t="shared" si="14"/>
        <v>1671160.77</v>
      </c>
      <c r="F476" s="9"/>
      <c r="G476" s="9"/>
      <c r="H476" s="26">
        <v>1671160.77</v>
      </c>
      <c r="I476" s="7">
        <f t="shared" si="15"/>
        <v>0</v>
      </c>
    </row>
    <row r="477" spans="1:9">
      <c r="A477" s="24">
        <v>42163</v>
      </c>
      <c r="B477" t="s">
        <v>347</v>
      </c>
      <c r="C477" s="26"/>
      <c r="D477" s="26">
        <v>1840</v>
      </c>
      <c r="E477" s="26">
        <f t="shared" si="14"/>
        <v>1271077.3799999999</v>
      </c>
      <c r="F477" s="9"/>
      <c r="G477" s="9"/>
      <c r="H477" s="26">
        <v>1271077.3799999999</v>
      </c>
      <c r="I477" s="7">
        <f t="shared" si="15"/>
        <v>0</v>
      </c>
    </row>
    <row r="478" spans="1:9">
      <c r="A478" s="24">
        <v>42163</v>
      </c>
      <c r="B478" t="s">
        <v>27</v>
      </c>
      <c r="C478" s="26"/>
      <c r="D478" s="26">
        <v>11462.35</v>
      </c>
      <c r="E478" s="26">
        <f t="shared" si="14"/>
        <v>1269237.3799999999</v>
      </c>
      <c r="F478" s="9" t="s">
        <v>348</v>
      </c>
      <c r="G478" s="9"/>
      <c r="H478" s="26">
        <v>1269237.3799999999</v>
      </c>
      <c r="I478" s="7">
        <f t="shared" si="15"/>
        <v>0</v>
      </c>
    </row>
    <row r="479" spans="1:9">
      <c r="A479" s="24">
        <v>42163</v>
      </c>
      <c r="B479" t="s">
        <v>27</v>
      </c>
      <c r="C479" s="26"/>
      <c r="D479" s="26">
        <v>50000</v>
      </c>
      <c r="E479" s="26">
        <f t="shared" si="14"/>
        <v>1257775.0299999998</v>
      </c>
      <c r="F479" s="9" t="s">
        <v>348</v>
      </c>
      <c r="G479" s="9"/>
      <c r="H479" s="26">
        <v>1257775.03</v>
      </c>
      <c r="I479" s="7">
        <f t="shared" si="15"/>
        <v>0</v>
      </c>
    </row>
    <row r="480" spans="1:9">
      <c r="A480" s="24">
        <v>42163</v>
      </c>
      <c r="B480" t="s">
        <v>349</v>
      </c>
      <c r="C480" s="26"/>
      <c r="D480" s="26">
        <v>342700</v>
      </c>
      <c r="E480" s="26">
        <f t="shared" si="14"/>
        <v>1207775.0299999998</v>
      </c>
      <c r="F480" s="9" t="s">
        <v>350</v>
      </c>
      <c r="G480" s="9"/>
      <c r="H480" s="26">
        <v>1207775.03</v>
      </c>
      <c r="I480" s="7">
        <f t="shared" si="15"/>
        <v>0</v>
      </c>
    </row>
    <row r="481" spans="1:9">
      <c r="A481" s="24">
        <v>42163</v>
      </c>
      <c r="B481" t="s">
        <v>31</v>
      </c>
      <c r="C481" s="26">
        <v>11.35</v>
      </c>
      <c r="D481" s="26"/>
      <c r="E481" s="26">
        <f t="shared" si="14"/>
        <v>865075.02999999991</v>
      </c>
      <c r="F481" s="9" t="s">
        <v>32</v>
      </c>
      <c r="G481" s="9"/>
      <c r="H481" s="26">
        <v>865075.03</v>
      </c>
      <c r="I481" s="7">
        <f t="shared" si="15"/>
        <v>0</v>
      </c>
    </row>
    <row r="482" spans="1:9">
      <c r="A482" s="24">
        <v>42163</v>
      </c>
      <c r="B482" t="s">
        <v>33</v>
      </c>
      <c r="C482" s="26">
        <v>70.91</v>
      </c>
      <c r="D482" s="26"/>
      <c r="E482" s="26">
        <f t="shared" si="14"/>
        <v>865086.37999999989</v>
      </c>
      <c r="F482" s="9" t="s">
        <v>32</v>
      </c>
      <c r="G482" s="9"/>
      <c r="H482" s="26">
        <v>865086.38</v>
      </c>
      <c r="I482" s="7">
        <f t="shared" si="15"/>
        <v>0</v>
      </c>
    </row>
    <row r="483" spans="1:9">
      <c r="A483" s="24">
        <v>42163</v>
      </c>
      <c r="B483" t="s">
        <v>34</v>
      </c>
      <c r="C483" s="26"/>
      <c r="D483" s="26">
        <v>9567.57</v>
      </c>
      <c r="E483" s="26">
        <f t="shared" si="14"/>
        <v>865157.28999999992</v>
      </c>
      <c r="F483" s="9" t="s">
        <v>351</v>
      </c>
      <c r="G483" s="9"/>
      <c r="H483" s="26">
        <v>865157.29</v>
      </c>
      <c r="I483" s="7">
        <f t="shared" si="15"/>
        <v>0</v>
      </c>
    </row>
    <row r="484" spans="1:9">
      <c r="A484" s="24">
        <v>42163</v>
      </c>
      <c r="B484" t="s">
        <v>35</v>
      </c>
      <c r="C484" s="26">
        <v>40.17</v>
      </c>
      <c r="D484" s="26"/>
      <c r="E484" s="26">
        <f t="shared" si="14"/>
        <v>855589.72</v>
      </c>
      <c r="F484" s="9" t="s">
        <v>32</v>
      </c>
      <c r="G484" s="9"/>
      <c r="H484" s="26">
        <v>855589.72</v>
      </c>
      <c r="I484" s="7">
        <f t="shared" si="15"/>
        <v>0</v>
      </c>
    </row>
    <row r="485" spans="1:9">
      <c r="A485" s="24">
        <v>42163</v>
      </c>
      <c r="B485" t="s">
        <v>36</v>
      </c>
      <c r="C485" s="26">
        <v>251.08</v>
      </c>
      <c r="D485" s="26"/>
      <c r="E485" s="26">
        <f t="shared" si="14"/>
        <v>855629.89</v>
      </c>
      <c r="F485" s="9" t="s">
        <v>32</v>
      </c>
      <c r="G485" s="9"/>
      <c r="H485" s="26">
        <v>855629.89</v>
      </c>
      <c r="I485" s="7">
        <f t="shared" si="15"/>
        <v>0</v>
      </c>
    </row>
    <row r="486" spans="1:9">
      <c r="A486" s="24">
        <v>42163</v>
      </c>
      <c r="B486" t="s">
        <v>37</v>
      </c>
      <c r="C486" s="26"/>
      <c r="D486" s="26">
        <v>10248.68</v>
      </c>
      <c r="E486" s="26">
        <f t="shared" si="14"/>
        <v>855880.97</v>
      </c>
      <c r="F486" s="9" t="s">
        <v>351</v>
      </c>
      <c r="G486" s="9"/>
      <c r="H486" s="26">
        <v>855880.97</v>
      </c>
      <c r="I486" s="7">
        <f t="shared" si="15"/>
        <v>0</v>
      </c>
    </row>
    <row r="487" spans="1:9">
      <c r="A487" s="24">
        <v>42163</v>
      </c>
      <c r="B487" t="s">
        <v>35</v>
      </c>
      <c r="C487" s="26">
        <v>19.600000000000001</v>
      </c>
      <c r="D487" s="26"/>
      <c r="E487" s="26">
        <f t="shared" si="14"/>
        <v>845632.28999999992</v>
      </c>
      <c r="F487" s="9" t="s">
        <v>32</v>
      </c>
      <c r="G487" s="9"/>
      <c r="H487" s="26">
        <v>845632.29</v>
      </c>
      <c r="I487" s="7">
        <f t="shared" si="15"/>
        <v>0</v>
      </c>
    </row>
    <row r="488" spans="1:9">
      <c r="A488" s="24">
        <v>42163</v>
      </c>
      <c r="B488" t="s">
        <v>36</v>
      </c>
      <c r="C488" s="26">
        <v>122.5</v>
      </c>
      <c r="D488" s="26"/>
      <c r="E488" s="26">
        <f t="shared" si="14"/>
        <v>845651.8899999999</v>
      </c>
      <c r="F488" s="9" t="s">
        <v>32</v>
      </c>
      <c r="G488" s="9"/>
      <c r="H488" s="26">
        <v>845651.89</v>
      </c>
      <c r="I488" s="7">
        <f t="shared" si="15"/>
        <v>0</v>
      </c>
    </row>
    <row r="489" spans="1:9">
      <c r="A489" s="24">
        <v>42163</v>
      </c>
      <c r="B489" t="s">
        <v>37</v>
      </c>
      <c r="C489" s="26"/>
      <c r="D489" s="26">
        <v>5000</v>
      </c>
      <c r="E489" s="26">
        <f t="shared" si="14"/>
        <v>845774.3899999999</v>
      </c>
      <c r="F489" s="9" t="s">
        <v>352</v>
      </c>
      <c r="G489" s="9"/>
      <c r="H489" s="26">
        <v>845774.39</v>
      </c>
      <c r="I489" s="7">
        <f t="shared" si="15"/>
        <v>0</v>
      </c>
    </row>
    <row r="490" spans="1:9">
      <c r="A490" s="24">
        <v>42163</v>
      </c>
      <c r="B490" t="s">
        <v>31</v>
      </c>
      <c r="C490" s="26">
        <v>8.64</v>
      </c>
      <c r="D490" s="26"/>
      <c r="E490" s="26">
        <f t="shared" si="14"/>
        <v>840774.3899999999</v>
      </c>
      <c r="F490" s="9" t="s">
        <v>32</v>
      </c>
      <c r="G490" s="9"/>
      <c r="H490" s="26">
        <v>840774.39</v>
      </c>
      <c r="I490" s="7">
        <f t="shared" si="15"/>
        <v>0</v>
      </c>
    </row>
    <row r="491" spans="1:9">
      <c r="A491" s="24">
        <v>42163</v>
      </c>
      <c r="B491" t="s">
        <v>33</v>
      </c>
      <c r="C491" s="26">
        <v>54</v>
      </c>
      <c r="D491" s="26"/>
      <c r="E491" s="26">
        <f t="shared" si="14"/>
        <v>840783.02999999991</v>
      </c>
      <c r="F491" s="9" t="s">
        <v>32</v>
      </c>
      <c r="G491" s="9"/>
      <c r="H491" s="26">
        <v>840783.03</v>
      </c>
      <c r="I491" s="7">
        <f t="shared" si="15"/>
        <v>0</v>
      </c>
    </row>
    <row r="492" spans="1:9">
      <c r="A492" s="24">
        <v>42163</v>
      </c>
      <c r="B492" t="s">
        <v>34</v>
      </c>
      <c r="C492" s="26"/>
      <c r="D492" s="26">
        <v>23589.49</v>
      </c>
      <c r="E492" s="26">
        <f t="shared" si="14"/>
        <v>840837.02999999991</v>
      </c>
      <c r="F492" s="9" t="s">
        <v>353</v>
      </c>
      <c r="G492" s="9"/>
      <c r="H492" s="26">
        <v>840837.03</v>
      </c>
      <c r="I492" s="7">
        <f t="shared" si="15"/>
        <v>0</v>
      </c>
    </row>
    <row r="493" spans="1:9">
      <c r="A493" s="24">
        <v>42163</v>
      </c>
      <c r="B493" t="s">
        <v>35</v>
      </c>
      <c r="C493" s="26">
        <v>32.22</v>
      </c>
      <c r="D493" s="26"/>
      <c r="E493" s="26">
        <f t="shared" si="14"/>
        <v>817247.53999999992</v>
      </c>
      <c r="F493" s="9" t="s">
        <v>32</v>
      </c>
      <c r="G493" s="9"/>
      <c r="H493" s="26">
        <v>817247.54</v>
      </c>
      <c r="I493" s="7">
        <f t="shared" si="15"/>
        <v>0</v>
      </c>
    </row>
    <row r="494" spans="1:9">
      <c r="A494" s="24">
        <v>42163</v>
      </c>
      <c r="B494" t="s">
        <v>36</v>
      </c>
      <c r="C494" s="26">
        <v>201.38</v>
      </c>
      <c r="D494" s="26"/>
      <c r="E494" s="26">
        <f t="shared" si="14"/>
        <v>817279.75999999989</v>
      </c>
      <c r="F494" s="9" t="s">
        <v>32</v>
      </c>
      <c r="G494" s="9"/>
      <c r="H494" s="26">
        <v>817279.76</v>
      </c>
      <c r="I494" s="7">
        <f t="shared" si="15"/>
        <v>0</v>
      </c>
    </row>
    <row r="495" spans="1:9">
      <c r="A495" s="24">
        <v>42163</v>
      </c>
      <c r="B495" t="s">
        <v>37</v>
      </c>
      <c r="C495" s="26"/>
      <c r="D495" s="26">
        <v>8220</v>
      </c>
      <c r="E495" s="26">
        <f t="shared" si="14"/>
        <v>817481.1399999999</v>
      </c>
      <c r="F495" s="9" t="s">
        <v>353</v>
      </c>
      <c r="G495" s="9"/>
      <c r="H495" s="26">
        <v>817481.14</v>
      </c>
      <c r="I495" s="7">
        <f t="shared" si="15"/>
        <v>0</v>
      </c>
    </row>
    <row r="496" spans="1:9">
      <c r="A496" s="24">
        <v>42161</v>
      </c>
      <c r="B496" t="s">
        <v>137</v>
      </c>
      <c r="C496" s="26"/>
      <c r="D496" s="26">
        <v>1840</v>
      </c>
      <c r="E496" s="26">
        <f t="shared" si="14"/>
        <v>809261.1399999999</v>
      </c>
      <c r="F496" s="9" t="s">
        <v>354</v>
      </c>
      <c r="G496" s="9"/>
      <c r="H496" s="26">
        <v>809261.14</v>
      </c>
      <c r="I496" s="7">
        <f t="shared" si="15"/>
        <v>0</v>
      </c>
    </row>
    <row r="497" spans="1:9">
      <c r="A497" s="24">
        <v>42161</v>
      </c>
      <c r="B497" t="s">
        <v>27</v>
      </c>
      <c r="C497" s="26"/>
      <c r="D497" s="26">
        <v>5655.47</v>
      </c>
      <c r="E497" s="26">
        <f t="shared" si="14"/>
        <v>807421.1399999999</v>
      </c>
      <c r="F497" s="9" t="s">
        <v>355</v>
      </c>
      <c r="G497" s="9"/>
      <c r="H497" s="26">
        <v>807421.14</v>
      </c>
      <c r="I497" s="7">
        <f t="shared" si="15"/>
        <v>0</v>
      </c>
    </row>
    <row r="498" spans="1:9">
      <c r="A498" s="24">
        <v>42161</v>
      </c>
      <c r="B498" t="s">
        <v>27</v>
      </c>
      <c r="C498" s="26"/>
      <c r="D498" s="26">
        <v>4692.09</v>
      </c>
      <c r="E498" s="26">
        <f t="shared" si="14"/>
        <v>801765.66999999993</v>
      </c>
      <c r="F498" s="9" t="s">
        <v>355</v>
      </c>
      <c r="G498" s="9"/>
      <c r="H498" s="26">
        <v>801765.67</v>
      </c>
      <c r="I498" s="7">
        <f t="shared" si="15"/>
        <v>0</v>
      </c>
    </row>
    <row r="499" spans="1:9">
      <c r="A499" s="24">
        <v>42163</v>
      </c>
      <c r="B499" t="s">
        <v>356</v>
      </c>
      <c r="C499" s="26"/>
      <c r="D499" s="26">
        <v>574.9</v>
      </c>
      <c r="E499" s="26">
        <f t="shared" si="14"/>
        <v>797073.58</v>
      </c>
      <c r="F499" s="9" t="s">
        <v>357</v>
      </c>
      <c r="G499" s="9"/>
      <c r="H499" s="26">
        <v>797073.58</v>
      </c>
      <c r="I499" s="7">
        <f t="shared" si="15"/>
        <v>0</v>
      </c>
    </row>
    <row r="500" spans="1:9">
      <c r="A500" s="24">
        <v>42160</v>
      </c>
      <c r="B500" t="s">
        <v>358</v>
      </c>
      <c r="C500" s="26"/>
      <c r="D500" s="26">
        <v>79200</v>
      </c>
      <c r="E500" s="26">
        <f t="shared" si="14"/>
        <v>796498.67999999993</v>
      </c>
      <c r="F500" s="9" t="s">
        <v>359</v>
      </c>
      <c r="G500" s="9"/>
      <c r="H500" s="26">
        <v>796498.68</v>
      </c>
      <c r="I500" s="7">
        <f t="shared" si="15"/>
        <v>0</v>
      </c>
    </row>
    <row r="501" spans="1:9">
      <c r="A501" s="24">
        <v>42160</v>
      </c>
      <c r="B501" t="s">
        <v>360</v>
      </c>
      <c r="C501" s="26">
        <v>79878.3</v>
      </c>
      <c r="D501" s="26"/>
      <c r="E501" s="26">
        <f t="shared" si="14"/>
        <v>717298.67999999993</v>
      </c>
      <c r="F501" s="9"/>
      <c r="G501" s="9"/>
      <c r="H501" s="26">
        <v>717298.68</v>
      </c>
      <c r="I501" s="7">
        <f t="shared" si="15"/>
        <v>0</v>
      </c>
    </row>
    <row r="502" spans="1:9">
      <c r="A502" s="24">
        <v>42160</v>
      </c>
      <c r="B502" t="s">
        <v>361</v>
      </c>
      <c r="C502" s="26">
        <v>523.98</v>
      </c>
      <c r="D502" s="26"/>
      <c r="E502" s="26">
        <f t="shared" si="14"/>
        <v>797176.98</v>
      </c>
      <c r="F502" s="9"/>
      <c r="G502" s="9"/>
      <c r="H502" s="26">
        <v>797176.98</v>
      </c>
      <c r="I502" s="7">
        <f t="shared" si="15"/>
        <v>0</v>
      </c>
    </row>
    <row r="503" spans="1:9">
      <c r="A503" s="24">
        <v>42160</v>
      </c>
      <c r="B503" t="s">
        <v>362</v>
      </c>
      <c r="C503" s="26">
        <v>4760.96</v>
      </c>
      <c r="D503" s="26"/>
      <c r="E503" s="26">
        <f t="shared" si="14"/>
        <v>797700.96</v>
      </c>
      <c r="F503" s="9"/>
      <c r="G503" s="9"/>
      <c r="H503" s="26">
        <v>797700.96</v>
      </c>
      <c r="I503" s="7">
        <f t="shared" si="15"/>
        <v>0</v>
      </c>
    </row>
    <row r="504" spans="1:9">
      <c r="A504" s="24">
        <v>42160</v>
      </c>
      <c r="B504" t="s">
        <v>363</v>
      </c>
      <c r="C504" s="26">
        <v>58.75</v>
      </c>
      <c r="D504" s="26"/>
      <c r="E504" s="26">
        <f t="shared" si="14"/>
        <v>802461.91999999993</v>
      </c>
      <c r="F504" s="9"/>
      <c r="G504" s="9"/>
      <c r="H504" s="26">
        <v>802461.92</v>
      </c>
      <c r="I504" s="7">
        <f t="shared" si="15"/>
        <v>0</v>
      </c>
    </row>
    <row r="505" spans="1:9">
      <c r="A505" s="24">
        <v>42160</v>
      </c>
      <c r="B505" t="s">
        <v>364</v>
      </c>
      <c r="C505" s="26">
        <v>731854.44</v>
      </c>
      <c r="D505" s="26"/>
      <c r="E505" s="26">
        <f t="shared" si="14"/>
        <v>802520.66999999993</v>
      </c>
      <c r="F505" s="9"/>
      <c r="G505" s="9"/>
      <c r="H505" s="26">
        <v>802520.67</v>
      </c>
      <c r="I505" s="7">
        <f t="shared" si="15"/>
        <v>0</v>
      </c>
    </row>
    <row r="506" spans="1:9">
      <c r="A506" s="24">
        <v>42160</v>
      </c>
      <c r="B506" t="s">
        <v>365</v>
      </c>
      <c r="C506" s="26"/>
      <c r="D506" s="26">
        <v>415500</v>
      </c>
      <c r="E506" s="26">
        <f t="shared" si="14"/>
        <v>1534375.1099999999</v>
      </c>
      <c r="F506" s="9" t="s">
        <v>366</v>
      </c>
      <c r="G506" s="9"/>
      <c r="H506" s="26">
        <v>1534375.11</v>
      </c>
      <c r="I506" s="7">
        <f t="shared" si="15"/>
        <v>0</v>
      </c>
    </row>
    <row r="507" spans="1:9">
      <c r="A507" s="24">
        <v>42160</v>
      </c>
      <c r="B507" t="s">
        <v>367</v>
      </c>
      <c r="C507" s="26">
        <v>500637.1</v>
      </c>
      <c r="D507" s="26"/>
      <c r="E507" s="26">
        <f t="shared" si="14"/>
        <v>1118875.1099999999</v>
      </c>
      <c r="F507" s="9"/>
      <c r="G507" s="9"/>
      <c r="H507" s="26">
        <v>1118875.1100000001</v>
      </c>
      <c r="I507" s="7">
        <f t="shared" si="15"/>
        <v>0</v>
      </c>
    </row>
    <row r="508" spans="1:9">
      <c r="A508" s="24">
        <v>42160</v>
      </c>
      <c r="B508" t="s">
        <v>368</v>
      </c>
      <c r="C508" s="26"/>
      <c r="D508" s="26">
        <v>2005</v>
      </c>
      <c r="E508" s="26">
        <f t="shared" si="14"/>
        <v>1619512.21</v>
      </c>
      <c r="F508" s="9" t="s">
        <v>369</v>
      </c>
      <c r="G508" s="9"/>
      <c r="H508" s="26">
        <v>1619512.21</v>
      </c>
      <c r="I508" s="7">
        <f t="shared" si="15"/>
        <v>0</v>
      </c>
    </row>
    <row r="509" spans="1:9">
      <c r="A509" s="24">
        <v>42160</v>
      </c>
      <c r="B509" t="s">
        <v>370</v>
      </c>
      <c r="C509" s="26"/>
      <c r="D509" s="26">
        <v>200000</v>
      </c>
      <c r="E509" s="26">
        <f t="shared" si="14"/>
        <v>1617507.21</v>
      </c>
      <c r="F509" s="9" t="s">
        <v>371</v>
      </c>
      <c r="G509" s="9"/>
      <c r="H509" s="26">
        <v>1617507.21</v>
      </c>
      <c r="I509" s="7">
        <f t="shared" si="15"/>
        <v>0</v>
      </c>
    </row>
    <row r="510" spans="1:9">
      <c r="A510" s="24">
        <v>42160</v>
      </c>
      <c r="B510" t="s">
        <v>372</v>
      </c>
      <c r="C510" s="26"/>
      <c r="D510" s="26">
        <v>3000</v>
      </c>
      <c r="E510" s="26">
        <f t="shared" si="14"/>
        <v>1417507.21</v>
      </c>
      <c r="F510" s="9" t="s">
        <v>373</v>
      </c>
      <c r="G510" s="9"/>
      <c r="H510" s="26">
        <v>1417507.21</v>
      </c>
      <c r="I510" s="7">
        <f t="shared" si="15"/>
        <v>0</v>
      </c>
    </row>
    <row r="511" spans="1:9">
      <c r="A511" s="24">
        <v>42160</v>
      </c>
      <c r="B511" t="s">
        <v>374</v>
      </c>
      <c r="C511" s="26"/>
      <c r="D511" s="26">
        <v>3000</v>
      </c>
      <c r="E511" s="26">
        <f t="shared" si="14"/>
        <v>1414507.21</v>
      </c>
      <c r="F511" s="9" t="s">
        <v>375</v>
      </c>
      <c r="G511" s="9"/>
      <c r="H511" s="26">
        <v>1414507.21</v>
      </c>
      <c r="I511" s="7">
        <f t="shared" si="15"/>
        <v>0</v>
      </c>
    </row>
    <row r="512" spans="1:9">
      <c r="A512" s="24">
        <v>42160</v>
      </c>
      <c r="B512" t="s">
        <v>376</v>
      </c>
      <c r="C512" s="26"/>
      <c r="D512" s="26">
        <v>30030</v>
      </c>
      <c r="E512" s="26">
        <f t="shared" si="14"/>
        <v>1411507.21</v>
      </c>
      <c r="F512" s="9"/>
      <c r="G512" s="9"/>
      <c r="H512" s="26">
        <v>1411507.21</v>
      </c>
      <c r="I512" s="7">
        <f t="shared" si="15"/>
        <v>0</v>
      </c>
    </row>
    <row r="513" spans="1:9">
      <c r="A513" s="24">
        <v>42160</v>
      </c>
      <c r="B513" t="s">
        <v>27</v>
      </c>
      <c r="C513" s="26"/>
      <c r="D513" s="26">
        <v>7749.45</v>
      </c>
      <c r="E513" s="26">
        <f t="shared" si="14"/>
        <v>1381477.21</v>
      </c>
      <c r="F513" s="9" t="s">
        <v>377</v>
      </c>
      <c r="G513" s="9"/>
      <c r="H513" s="26">
        <v>1381477.21</v>
      </c>
      <c r="I513" s="7">
        <f t="shared" si="15"/>
        <v>0</v>
      </c>
    </row>
    <row r="514" spans="1:9">
      <c r="A514" s="24">
        <v>42160</v>
      </c>
      <c r="B514" t="s">
        <v>27</v>
      </c>
      <c r="C514" s="26"/>
      <c r="D514" s="26">
        <v>15171</v>
      </c>
      <c r="E514" s="26">
        <f t="shared" si="14"/>
        <v>1373727.76</v>
      </c>
      <c r="F514" s="9" t="s">
        <v>378</v>
      </c>
      <c r="G514" s="9"/>
      <c r="H514" s="26">
        <v>1373727.76</v>
      </c>
      <c r="I514" s="7">
        <f t="shared" si="15"/>
        <v>0</v>
      </c>
    </row>
    <row r="515" spans="1:9">
      <c r="A515" s="24">
        <v>42160</v>
      </c>
      <c r="B515" t="s">
        <v>27</v>
      </c>
      <c r="C515" s="26"/>
      <c r="D515" s="26">
        <v>100000</v>
      </c>
      <c r="E515" s="26">
        <f t="shared" si="14"/>
        <v>1358556.76</v>
      </c>
      <c r="F515" s="9" t="s">
        <v>379</v>
      </c>
      <c r="G515" s="9"/>
      <c r="H515" s="26">
        <v>1358556.76</v>
      </c>
      <c r="I515" s="7">
        <f t="shared" si="15"/>
        <v>0</v>
      </c>
    </row>
    <row r="516" spans="1:9">
      <c r="A516" s="24">
        <v>42160</v>
      </c>
      <c r="B516" t="s">
        <v>27</v>
      </c>
      <c r="C516" s="26"/>
      <c r="D516" s="26">
        <v>20564.189999999999</v>
      </c>
      <c r="E516" s="26">
        <f t="shared" si="14"/>
        <v>1258556.76</v>
      </c>
      <c r="F516" s="9" t="s">
        <v>377</v>
      </c>
      <c r="G516" s="9"/>
      <c r="H516" s="26">
        <v>1258556.76</v>
      </c>
      <c r="I516" s="7">
        <f t="shared" si="15"/>
        <v>0</v>
      </c>
    </row>
    <row r="517" spans="1:9">
      <c r="A517" s="24">
        <v>42160</v>
      </c>
      <c r="B517" t="s">
        <v>380</v>
      </c>
      <c r="C517" s="26">
        <v>5000</v>
      </c>
      <c r="D517" s="26"/>
      <c r="E517" s="26">
        <f t="shared" si="14"/>
        <v>1237992.57</v>
      </c>
      <c r="F517" s="9" t="s">
        <v>64</v>
      </c>
      <c r="G517" s="9"/>
      <c r="H517" s="26">
        <v>1237992.57</v>
      </c>
      <c r="I517" s="7">
        <f t="shared" si="15"/>
        <v>0</v>
      </c>
    </row>
    <row r="518" spans="1:9">
      <c r="A518" s="24">
        <v>42160</v>
      </c>
      <c r="B518" t="s">
        <v>381</v>
      </c>
      <c r="C518" s="26"/>
      <c r="D518" s="26">
        <v>2990.02</v>
      </c>
      <c r="E518" s="26">
        <f t="shared" si="14"/>
        <v>1242992.57</v>
      </c>
      <c r="F518" s="9"/>
      <c r="G518" s="9"/>
      <c r="H518" s="26">
        <v>1242992.57</v>
      </c>
      <c r="I518" s="7">
        <f t="shared" si="15"/>
        <v>0</v>
      </c>
    </row>
    <row r="519" spans="1:9">
      <c r="A519" s="24">
        <v>42160</v>
      </c>
      <c r="B519" t="s">
        <v>382</v>
      </c>
      <c r="C519" s="26"/>
      <c r="D519" s="26">
        <v>24858.240000000002</v>
      </c>
      <c r="E519" s="26">
        <f t="shared" si="14"/>
        <v>1240002.55</v>
      </c>
      <c r="F519" s="9"/>
      <c r="G519" s="9"/>
      <c r="H519" s="26">
        <v>1240002.55</v>
      </c>
      <c r="I519" s="7">
        <f t="shared" si="15"/>
        <v>0</v>
      </c>
    </row>
    <row r="520" spans="1:9">
      <c r="A520" s="24">
        <v>42160</v>
      </c>
      <c r="B520" t="s">
        <v>27</v>
      </c>
      <c r="C520" s="26"/>
      <c r="D520" s="26">
        <v>35000</v>
      </c>
      <c r="E520" s="26">
        <f t="shared" si="14"/>
        <v>1215144.31</v>
      </c>
      <c r="F520" s="9" t="s">
        <v>383</v>
      </c>
      <c r="G520" s="9"/>
      <c r="H520" s="26">
        <v>1215144.31</v>
      </c>
      <c r="I520" s="7">
        <f t="shared" si="15"/>
        <v>0</v>
      </c>
    </row>
    <row r="521" spans="1:9">
      <c r="A521" s="24">
        <v>42160</v>
      </c>
      <c r="B521" t="s">
        <v>384</v>
      </c>
      <c r="C521" s="26"/>
      <c r="D521" s="26">
        <v>1562.46</v>
      </c>
      <c r="E521" s="26">
        <f t="shared" si="14"/>
        <v>1180144.31</v>
      </c>
      <c r="F521" s="9"/>
      <c r="G521" s="9"/>
      <c r="H521" s="26">
        <v>1180144.31</v>
      </c>
      <c r="I521" s="7">
        <f t="shared" si="15"/>
        <v>0</v>
      </c>
    </row>
    <row r="522" spans="1:9">
      <c r="A522" s="24">
        <v>42160</v>
      </c>
      <c r="B522" t="s">
        <v>31</v>
      </c>
      <c r="C522" s="26">
        <v>5.59</v>
      </c>
      <c r="D522" s="26"/>
      <c r="E522" s="26">
        <f t="shared" si="14"/>
        <v>1178581.8500000001</v>
      </c>
      <c r="F522" s="9" t="s">
        <v>32</v>
      </c>
      <c r="G522" s="9"/>
      <c r="H522" s="26">
        <v>1178581.8500000001</v>
      </c>
      <c r="I522" s="7">
        <f t="shared" si="15"/>
        <v>0</v>
      </c>
    </row>
    <row r="523" spans="1:9">
      <c r="A523" s="24">
        <v>42160</v>
      </c>
      <c r="B523" t="s">
        <v>33</v>
      </c>
      <c r="C523" s="26">
        <v>34.909999999999997</v>
      </c>
      <c r="D523" s="26"/>
      <c r="E523" s="26">
        <f t="shared" si="14"/>
        <v>1178587.4400000002</v>
      </c>
      <c r="F523" s="9" t="s">
        <v>32</v>
      </c>
      <c r="G523" s="9"/>
      <c r="H523" s="26">
        <v>1178587.44</v>
      </c>
      <c r="I523" s="7">
        <f t="shared" si="15"/>
        <v>0</v>
      </c>
    </row>
    <row r="524" spans="1:9">
      <c r="A524" s="24">
        <v>42160</v>
      </c>
      <c r="B524" t="s">
        <v>34</v>
      </c>
      <c r="C524" s="26"/>
      <c r="D524" s="26">
        <v>6025</v>
      </c>
      <c r="E524" s="26">
        <f t="shared" ref="E524:E587" si="16">+E525-C524+D524</f>
        <v>1178622.3500000001</v>
      </c>
      <c r="F524" s="9" t="s">
        <v>385</v>
      </c>
      <c r="G524" s="9"/>
      <c r="H524" s="26">
        <v>1178622.3500000001</v>
      </c>
      <c r="I524" s="7">
        <f t="shared" si="15"/>
        <v>0</v>
      </c>
    </row>
    <row r="525" spans="1:9">
      <c r="A525" s="24">
        <v>42160</v>
      </c>
      <c r="B525" t="s">
        <v>35</v>
      </c>
      <c r="C525" s="26">
        <v>34.840000000000003</v>
      </c>
      <c r="D525" s="26"/>
      <c r="E525" s="26">
        <f t="shared" si="16"/>
        <v>1172597.3500000001</v>
      </c>
      <c r="F525" s="9" t="s">
        <v>32</v>
      </c>
      <c r="G525" s="9"/>
      <c r="H525" s="26">
        <v>1172597.3500000001</v>
      </c>
      <c r="I525" s="7">
        <f t="shared" ref="I525:I588" si="17">+E525-H525</f>
        <v>0</v>
      </c>
    </row>
    <row r="526" spans="1:9">
      <c r="A526" s="24">
        <v>42160</v>
      </c>
      <c r="B526" t="s">
        <v>36</v>
      </c>
      <c r="C526" s="26">
        <v>217.72</v>
      </c>
      <c r="D526" s="26"/>
      <c r="E526" s="26">
        <f t="shared" si="16"/>
        <v>1172632.1900000002</v>
      </c>
      <c r="F526" s="9" t="s">
        <v>32</v>
      </c>
      <c r="G526" s="9"/>
      <c r="H526" s="26">
        <v>1172632.19</v>
      </c>
      <c r="I526" s="7">
        <f t="shared" si="17"/>
        <v>0</v>
      </c>
    </row>
    <row r="527" spans="1:9">
      <c r="A527" s="24">
        <v>42160</v>
      </c>
      <c r="B527" t="s">
        <v>37</v>
      </c>
      <c r="C527" s="26"/>
      <c r="D527" s="26">
        <v>8887.43</v>
      </c>
      <c r="E527" s="26">
        <f t="shared" si="16"/>
        <v>1172849.9100000001</v>
      </c>
      <c r="F527" s="9" t="s">
        <v>385</v>
      </c>
      <c r="G527" s="9"/>
      <c r="H527" s="26">
        <v>1172849.9099999999</v>
      </c>
      <c r="I527" s="7">
        <f t="shared" si="17"/>
        <v>0</v>
      </c>
    </row>
    <row r="528" spans="1:9">
      <c r="A528" s="24">
        <v>42160</v>
      </c>
      <c r="B528" t="s">
        <v>386</v>
      </c>
      <c r="C528" s="26">
        <v>70000</v>
      </c>
      <c r="D528" s="26"/>
      <c r="E528" s="26">
        <f t="shared" si="16"/>
        <v>1163962.4800000002</v>
      </c>
      <c r="F528" s="9"/>
      <c r="G528" s="9"/>
      <c r="H528" s="26">
        <v>1163962.48</v>
      </c>
      <c r="I528" s="7">
        <f t="shared" si="17"/>
        <v>0</v>
      </c>
    </row>
    <row r="529" spans="1:9">
      <c r="A529" s="24">
        <v>42159</v>
      </c>
      <c r="B529" t="s">
        <v>387</v>
      </c>
      <c r="C529" s="26"/>
      <c r="D529" s="26">
        <v>1025</v>
      </c>
      <c r="E529" s="26">
        <f t="shared" si="16"/>
        <v>1233962.4800000002</v>
      </c>
      <c r="F529" s="9" t="s">
        <v>369</v>
      </c>
      <c r="G529" s="9"/>
      <c r="H529" s="26">
        <v>1233962.48</v>
      </c>
      <c r="I529" s="7">
        <f t="shared" si="17"/>
        <v>0</v>
      </c>
    </row>
    <row r="530" spans="1:9">
      <c r="A530" s="24">
        <v>42159</v>
      </c>
      <c r="B530" t="s">
        <v>388</v>
      </c>
      <c r="C530" s="26"/>
      <c r="D530" s="26">
        <v>1025</v>
      </c>
      <c r="E530" s="26">
        <f t="shared" si="16"/>
        <v>1232937.4800000002</v>
      </c>
      <c r="F530" s="9" t="s">
        <v>389</v>
      </c>
      <c r="G530" s="9"/>
      <c r="H530" s="26">
        <v>1232937.48</v>
      </c>
      <c r="I530" s="7">
        <f t="shared" si="17"/>
        <v>0</v>
      </c>
    </row>
    <row r="531" spans="1:9">
      <c r="A531" s="24">
        <v>42159</v>
      </c>
      <c r="B531" t="s">
        <v>390</v>
      </c>
      <c r="C531" s="26"/>
      <c r="D531" s="26">
        <v>249888</v>
      </c>
      <c r="E531" s="26">
        <f t="shared" si="16"/>
        <v>1231912.4800000002</v>
      </c>
      <c r="F531" s="9" t="s">
        <v>391</v>
      </c>
      <c r="G531" s="9"/>
      <c r="H531" s="26">
        <v>1231912.48</v>
      </c>
      <c r="I531" s="7">
        <f t="shared" si="17"/>
        <v>0</v>
      </c>
    </row>
    <row r="532" spans="1:9">
      <c r="A532" s="24">
        <v>42159</v>
      </c>
      <c r="B532" t="s">
        <v>392</v>
      </c>
      <c r="C532" s="26"/>
      <c r="D532" s="26">
        <v>249888</v>
      </c>
      <c r="E532" s="26">
        <f t="shared" si="16"/>
        <v>982024.48000000021</v>
      </c>
      <c r="F532" s="9" t="s">
        <v>393</v>
      </c>
      <c r="G532" s="9"/>
      <c r="H532" s="26">
        <v>982024.48</v>
      </c>
      <c r="I532" s="7">
        <f t="shared" si="17"/>
        <v>0</v>
      </c>
    </row>
    <row r="533" spans="1:9">
      <c r="A533" s="24">
        <v>42159</v>
      </c>
      <c r="B533" t="s">
        <v>394</v>
      </c>
      <c r="C533" s="26"/>
      <c r="D533" s="26">
        <v>117198.38</v>
      </c>
      <c r="E533" s="26">
        <f t="shared" si="16"/>
        <v>732136.48000000021</v>
      </c>
      <c r="F533" s="35" t="s">
        <v>346</v>
      </c>
      <c r="G533" s="35"/>
      <c r="H533" s="26">
        <v>732136.48</v>
      </c>
      <c r="I533" s="7">
        <f t="shared" si="17"/>
        <v>0</v>
      </c>
    </row>
    <row r="534" spans="1:9">
      <c r="A534" s="24">
        <v>42159</v>
      </c>
      <c r="B534" t="s">
        <v>395</v>
      </c>
      <c r="C534" s="26">
        <v>524.14</v>
      </c>
      <c r="D534" s="26"/>
      <c r="E534" s="26">
        <f t="shared" si="16"/>
        <v>614938.10000000021</v>
      </c>
      <c r="F534" s="9"/>
      <c r="G534" s="9"/>
      <c r="H534" s="26">
        <v>614938.1</v>
      </c>
      <c r="I534" s="7">
        <f t="shared" si="17"/>
        <v>0</v>
      </c>
    </row>
    <row r="535" spans="1:9">
      <c r="A535" s="24">
        <v>42159</v>
      </c>
      <c r="B535" t="s">
        <v>396</v>
      </c>
      <c r="C535" s="26">
        <v>5608.55</v>
      </c>
      <c r="D535" s="26"/>
      <c r="E535" s="26">
        <f t="shared" si="16"/>
        <v>615462.24000000022</v>
      </c>
      <c r="F535" s="9"/>
      <c r="G535" s="9"/>
      <c r="H535" s="26">
        <v>615462.24</v>
      </c>
      <c r="I535" s="7">
        <f t="shared" si="17"/>
        <v>0</v>
      </c>
    </row>
    <row r="536" spans="1:9">
      <c r="A536" s="24">
        <v>42159</v>
      </c>
      <c r="B536" t="s">
        <v>397</v>
      </c>
      <c r="C536" s="26"/>
      <c r="D536" s="26">
        <v>72000</v>
      </c>
      <c r="E536" s="26">
        <f t="shared" si="16"/>
        <v>621070.79000000027</v>
      </c>
      <c r="F536" s="9"/>
      <c r="G536" s="9"/>
      <c r="H536" s="26">
        <v>621070.79</v>
      </c>
      <c r="I536" s="7">
        <f t="shared" si="17"/>
        <v>0</v>
      </c>
    </row>
    <row r="537" spans="1:9">
      <c r="A537" s="24">
        <v>42159</v>
      </c>
      <c r="B537" t="s">
        <v>398</v>
      </c>
      <c r="C537" s="26"/>
      <c r="D537" s="26">
        <v>1025</v>
      </c>
      <c r="E537" s="26">
        <f t="shared" si="16"/>
        <v>549070.79000000027</v>
      </c>
      <c r="F537" s="9" t="s">
        <v>399</v>
      </c>
      <c r="G537" s="9"/>
      <c r="H537" s="26">
        <v>549070.79</v>
      </c>
      <c r="I537" s="7">
        <f t="shared" si="17"/>
        <v>0</v>
      </c>
    </row>
    <row r="538" spans="1:9">
      <c r="A538" s="24">
        <v>42159</v>
      </c>
      <c r="B538" t="s">
        <v>400</v>
      </c>
      <c r="C538" s="26"/>
      <c r="D538" s="26">
        <v>2550</v>
      </c>
      <c r="E538" s="26">
        <f t="shared" si="16"/>
        <v>548045.79000000027</v>
      </c>
      <c r="F538" s="9" t="s">
        <v>401</v>
      </c>
      <c r="G538" s="9"/>
      <c r="H538" s="26">
        <v>548045.79</v>
      </c>
      <c r="I538" s="7">
        <f t="shared" si="17"/>
        <v>0</v>
      </c>
    </row>
    <row r="539" spans="1:9">
      <c r="A539" s="24">
        <v>42159</v>
      </c>
      <c r="B539" t="s">
        <v>402</v>
      </c>
      <c r="C539" s="26"/>
      <c r="D539" s="26">
        <v>324000</v>
      </c>
      <c r="E539" s="26">
        <f t="shared" si="16"/>
        <v>545495.79000000027</v>
      </c>
      <c r="F539" s="9" t="s">
        <v>403</v>
      </c>
      <c r="G539" s="9"/>
      <c r="H539" s="26">
        <v>545495.79</v>
      </c>
      <c r="I539" s="7">
        <f t="shared" si="17"/>
        <v>0</v>
      </c>
    </row>
    <row r="540" spans="1:9">
      <c r="A540" s="24">
        <v>42159</v>
      </c>
      <c r="B540" t="s">
        <v>404</v>
      </c>
      <c r="C540" s="26">
        <v>181405</v>
      </c>
      <c r="D540" s="26"/>
      <c r="E540" s="26">
        <f t="shared" si="16"/>
        <v>221495.79000000033</v>
      </c>
      <c r="F540" s="9"/>
      <c r="G540" s="9"/>
      <c r="H540" s="26">
        <v>221495.79</v>
      </c>
      <c r="I540" s="7">
        <f t="shared" si="17"/>
        <v>3.2014213502407074E-10</v>
      </c>
    </row>
    <row r="541" spans="1:9">
      <c r="A541" s="24">
        <v>42159</v>
      </c>
      <c r="B541" t="s">
        <v>27</v>
      </c>
      <c r="C541" s="26"/>
      <c r="D541" s="26">
        <v>5969.5</v>
      </c>
      <c r="E541" s="26">
        <f t="shared" si="16"/>
        <v>402900.79000000033</v>
      </c>
      <c r="F541" s="9" t="s">
        <v>405</v>
      </c>
      <c r="G541" s="9"/>
      <c r="H541" s="26">
        <v>402900.79</v>
      </c>
      <c r="I541" s="7">
        <f t="shared" si="17"/>
        <v>0</v>
      </c>
    </row>
    <row r="542" spans="1:9">
      <c r="A542" s="24">
        <v>42159</v>
      </c>
      <c r="B542" t="s">
        <v>27</v>
      </c>
      <c r="C542" s="26"/>
      <c r="D542" s="26">
        <v>22054.560000000001</v>
      </c>
      <c r="E542" s="26">
        <f t="shared" si="16"/>
        <v>396931.29000000033</v>
      </c>
      <c r="F542" s="9" t="s">
        <v>405</v>
      </c>
      <c r="G542" s="9"/>
      <c r="H542" s="26">
        <v>396931.29</v>
      </c>
      <c r="I542" s="7">
        <f t="shared" si="17"/>
        <v>0</v>
      </c>
    </row>
    <row r="543" spans="1:9">
      <c r="A543" s="24">
        <v>42159</v>
      </c>
      <c r="B543" t="s">
        <v>406</v>
      </c>
      <c r="C543" s="26">
        <v>5000</v>
      </c>
      <c r="D543" s="26"/>
      <c r="E543" s="26">
        <f t="shared" si="16"/>
        <v>374876.73000000033</v>
      </c>
      <c r="F543" s="9" t="s">
        <v>64</v>
      </c>
      <c r="G543" s="9"/>
      <c r="H543" s="26">
        <v>374876.73</v>
      </c>
      <c r="I543" s="7">
        <f t="shared" si="17"/>
        <v>0</v>
      </c>
    </row>
    <row r="544" spans="1:9">
      <c r="A544" s="24">
        <v>42159</v>
      </c>
      <c r="B544" t="s">
        <v>31</v>
      </c>
      <c r="C544" s="26">
        <v>8.4700000000000006</v>
      </c>
      <c r="D544" s="26"/>
      <c r="E544" s="26">
        <f t="shared" si="16"/>
        <v>379876.73000000033</v>
      </c>
      <c r="F544" s="9" t="s">
        <v>32</v>
      </c>
      <c r="G544" s="9"/>
      <c r="H544" s="26">
        <v>379876.73</v>
      </c>
      <c r="I544" s="7">
        <f t="shared" si="17"/>
        <v>0</v>
      </c>
    </row>
    <row r="545" spans="1:9">
      <c r="A545" s="24">
        <v>42159</v>
      </c>
      <c r="B545" t="s">
        <v>33</v>
      </c>
      <c r="C545" s="26">
        <v>52.91</v>
      </c>
      <c r="D545" s="26"/>
      <c r="E545" s="26">
        <f t="shared" si="16"/>
        <v>379885.2000000003</v>
      </c>
      <c r="F545" s="9" t="s">
        <v>32</v>
      </c>
      <c r="G545" s="9"/>
      <c r="H545" s="26">
        <v>379885.2</v>
      </c>
      <c r="I545" s="7">
        <f t="shared" si="17"/>
        <v>0</v>
      </c>
    </row>
    <row r="546" spans="1:9">
      <c r="A546" s="24">
        <v>42159</v>
      </c>
      <c r="B546" t="s">
        <v>34</v>
      </c>
      <c r="C546" s="26"/>
      <c r="D546" s="26">
        <v>8155</v>
      </c>
      <c r="E546" s="26">
        <f t="shared" si="16"/>
        <v>379938.11000000028</v>
      </c>
      <c r="F546" s="9" t="s">
        <v>407</v>
      </c>
      <c r="G546" s="9"/>
      <c r="H546" s="26">
        <v>379938.11</v>
      </c>
      <c r="I546" s="7">
        <f t="shared" si="17"/>
        <v>0</v>
      </c>
    </row>
    <row r="547" spans="1:9">
      <c r="A547" s="24">
        <v>42159</v>
      </c>
      <c r="B547" t="s">
        <v>35</v>
      </c>
      <c r="C547" s="26">
        <v>12.97</v>
      </c>
      <c r="D547" s="26"/>
      <c r="E547" s="26">
        <f t="shared" si="16"/>
        <v>371783.11000000028</v>
      </c>
      <c r="F547" s="9" t="s">
        <v>32</v>
      </c>
      <c r="G547" s="9"/>
      <c r="H547" s="26">
        <v>371783.11</v>
      </c>
      <c r="I547" s="7">
        <f t="shared" si="17"/>
        <v>0</v>
      </c>
    </row>
    <row r="548" spans="1:9">
      <c r="A548" s="24">
        <v>42159</v>
      </c>
      <c r="B548" t="s">
        <v>36</v>
      </c>
      <c r="C548" s="26">
        <v>81.05</v>
      </c>
      <c r="D548" s="26"/>
      <c r="E548" s="26">
        <f t="shared" si="16"/>
        <v>371796.08000000025</v>
      </c>
      <c r="F548" s="9" t="s">
        <v>32</v>
      </c>
      <c r="G548" s="9"/>
      <c r="H548" s="26">
        <v>371796.08</v>
      </c>
      <c r="I548" s="7">
        <f t="shared" si="17"/>
        <v>0</v>
      </c>
    </row>
    <row r="549" spans="1:9">
      <c r="A549" s="24">
        <v>42159</v>
      </c>
      <c r="B549" t="s">
        <v>37</v>
      </c>
      <c r="C549" s="26"/>
      <c r="D549" s="26">
        <v>3309.13</v>
      </c>
      <c r="E549" s="26">
        <f t="shared" si="16"/>
        <v>371877.13000000024</v>
      </c>
      <c r="F549" s="9" t="s">
        <v>407</v>
      </c>
      <c r="G549" s="9"/>
      <c r="H549" s="26">
        <v>371877.13</v>
      </c>
      <c r="I549" s="7">
        <f t="shared" si="17"/>
        <v>0</v>
      </c>
    </row>
    <row r="550" spans="1:9">
      <c r="A550" s="24">
        <v>42159</v>
      </c>
      <c r="B550" t="s">
        <v>408</v>
      </c>
      <c r="C550" s="26">
        <v>290000</v>
      </c>
      <c r="D550" s="26"/>
      <c r="E550" s="26">
        <f t="shared" si="16"/>
        <v>368568.00000000023</v>
      </c>
      <c r="F550" s="9"/>
      <c r="G550" s="9"/>
      <c r="H550" s="26">
        <v>368568</v>
      </c>
      <c r="I550" s="7">
        <f t="shared" si="17"/>
        <v>0</v>
      </c>
    </row>
    <row r="551" spans="1:9">
      <c r="A551" s="24">
        <v>42158</v>
      </c>
      <c r="B551" t="s">
        <v>137</v>
      </c>
      <c r="C551" s="26"/>
      <c r="D551" s="26">
        <v>1025</v>
      </c>
      <c r="E551" s="26">
        <f t="shared" si="16"/>
        <v>658568.00000000023</v>
      </c>
      <c r="F551" s="9" t="s">
        <v>409</v>
      </c>
      <c r="G551" s="9"/>
      <c r="H551" s="26">
        <v>658568</v>
      </c>
      <c r="I551" s="7">
        <f t="shared" si="17"/>
        <v>0</v>
      </c>
    </row>
    <row r="552" spans="1:9">
      <c r="A552" s="24">
        <v>42158</v>
      </c>
      <c r="B552" t="s">
        <v>410</v>
      </c>
      <c r="C552" s="26">
        <v>376.18</v>
      </c>
      <c r="D552" s="26"/>
      <c r="E552" s="26">
        <f t="shared" si="16"/>
        <v>657543.00000000023</v>
      </c>
      <c r="F552" s="9"/>
      <c r="G552" s="9"/>
      <c r="H552" s="26">
        <v>657543</v>
      </c>
      <c r="I552" s="7">
        <f t="shared" si="17"/>
        <v>0</v>
      </c>
    </row>
    <row r="553" spans="1:9">
      <c r="A553" s="24">
        <v>42158</v>
      </c>
      <c r="B553" t="s">
        <v>411</v>
      </c>
      <c r="C553" s="26">
        <v>294757.61</v>
      </c>
      <c r="D553" s="26"/>
      <c r="E553" s="26">
        <f t="shared" si="16"/>
        <v>657919.18000000028</v>
      </c>
      <c r="F553" s="9"/>
      <c r="G553" s="9"/>
      <c r="H553" s="26">
        <v>657919.18000000005</v>
      </c>
      <c r="I553" s="7">
        <f t="shared" si="17"/>
        <v>0</v>
      </c>
    </row>
    <row r="554" spans="1:9">
      <c r="A554" s="24">
        <v>42158</v>
      </c>
      <c r="B554" t="s">
        <v>412</v>
      </c>
      <c r="C554" s="26">
        <v>466189.02</v>
      </c>
      <c r="D554" s="26"/>
      <c r="E554" s="26">
        <f t="shared" si="16"/>
        <v>952676.79000000027</v>
      </c>
      <c r="F554" s="9"/>
      <c r="G554" s="9"/>
      <c r="H554" s="26">
        <v>952676.79</v>
      </c>
      <c r="I554" s="7">
        <f t="shared" si="17"/>
        <v>0</v>
      </c>
    </row>
    <row r="555" spans="1:9">
      <c r="A555" s="24">
        <v>42158</v>
      </c>
      <c r="B555" t="s">
        <v>413</v>
      </c>
      <c r="C555" s="26">
        <v>19165.2</v>
      </c>
      <c r="D555" s="26"/>
      <c r="E555" s="26">
        <f t="shared" si="16"/>
        <v>1418865.8100000003</v>
      </c>
      <c r="F555" s="9"/>
      <c r="G555" s="9"/>
      <c r="H555" s="26">
        <v>1418865.81</v>
      </c>
      <c r="I555" s="7">
        <f t="shared" si="17"/>
        <v>0</v>
      </c>
    </row>
    <row r="556" spans="1:9">
      <c r="A556" s="24">
        <v>42158</v>
      </c>
      <c r="B556" t="s">
        <v>414</v>
      </c>
      <c r="C556" s="26">
        <v>8443.56</v>
      </c>
      <c r="D556" s="26"/>
      <c r="E556" s="26">
        <f t="shared" si="16"/>
        <v>1438031.0100000002</v>
      </c>
      <c r="F556" s="9"/>
      <c r="G556" s="9"/>
      <c r="H556" s="26">
        <v>1438031.01</v>
      </c>
      <c r="I556" s="7">
        <f t="shared" si="17"/>
        <v>0</v>
      </c>
    </row>
    <row r="557" spans="1:9">
      <c r="A557" s="24">
        <v>42158</v>
      </c>
      <c r="B557" t="s">
        <v>415</v>
      </c>
      <c r="C557" s="26">
        <v>13683</v>
      </c>
      <c r="D557" s="26"/>
      <c r="E557" s="26">
        <f t="shared" si="16"/>
        <v>1446474.5700000003</v>
      </c>
      <c r="F557" s="9"/>
      <c r="G557" s="9"/>
      <c r="H557" s="26">
        <v>1446474.57</v>
      </c>
      <c r="I557" s="7">
        <f t="shared" si="17"/>
        <v>0</v>
      </c>
    </row>
    <row r="558" spans="1:9">
      <c r="A558" s="24">
        <v>42158</v>
      </c>
      <c r="B558" t="s">
        <v>416</v>
      </c>
      <c r="C558" s="26">
        <v>12619.62</v>
      </c>
      <c r="D558" s="26"/>
      <c r="E558" s="26">
        <f t="shared" si="16"/>
        <v>1460157.5700000003</v>
      </c>
      <c r="F558" s="9"/>
      <c r="G558" s="9"/>
      <c r="H558" s="26">
        <v>1460157.57</v>
      </c>
      <c r="I558" s="7">
        <f t="shared" si="17"/>
        <v>0</v>
      </c>
    </row>
    <row r="559" spans="1:9">
      <c r="A559" s="24">
        <v>42158</v>
      </c>
      <c r="B559" t="s">
        <v>417</v>
      </c>
      <c r="C559" s="26">
        <v>11152.68</v>
      </c>
      <c r="D559" s="26"/>
      <c r="E559" s="26">
        <f t="shared" si="16"/>
        <v>1472777.1900000004</v>
      </c>
      <c r="F559" s="9"/>
      <c r="G559" s="9"/>
      <c r="H559" s="26">
        <v>1472777.19</v>
      </c>
      <c r="I559" s="7">
        <f t="shared" si="17"/>
        <v>0</v>
      </c>
    </row>
    <row r="560" spans="1:9">
      <c r="A560" s="24">
        <v>42158</v>
      </c>
      <c r="B560" t="s">
        <v>418</v>
      </c>
      <c r="C560" s="26">
        <v>6460.74</v>
      </c>
      <c r="D560" s="26"/>
      <c r="E560" s="26">
        <f t="shared" si="16"/>
        <v>1483929.8700000003</v>
      </c>
      <c r="F560" s="9"/>
      <c r="G560" s="9"/>
      <c r="H560" s="26">
        <v>1483929.87</v>
      </c>
      <c r="I560" s="7">
        <f t="shared" si="17"/>
        <v>0</v>
      </c>
    </row>
    <row r="561" spans="1:9">
      <c r="A561" s="24">
        <v>42158</v>
      </c>
      <c r="B561" t="s">
        <v>419</v>
      </c>
      <c r="C561" s="26">
        <v>11417.78</v>
      </c>
      <c r="D561" s="26"/>
      <c r="E561" s="26">
        <f t="shared" si="16"/>
        <v>1490390.6100000003</v>
      </c>
      <c r="F561" s="9"/>
      <c r="G561" s="9"/>
      <c r="H561" s="26">
        <v>1490390.61</v>
      </c>
      <c r="I561" s="7">
        <f t="shared" si="17"/>
        <v>0</v>
      </c>
    </row>
    <row r="562" spans="1:9">
      <c r="A562" s="24">
        <v>42158</v>
      </c>
      <c r="B562" t="s">
        <v>420</v>
      </c>
      <c r="C562" s="26">
        <v>12977.14</v>
      </c>
      <c r="D562" s="26"/>
      <c r="E562" s="26">
        <f t="shared" si="16"/>
        <v>1501808.3900000004</v>
      </c>
      <c r="F562" s="9"/>
      <c r="G562" s="9"/>
      <c r="H562" s="26">
        <v>1501808.39</v>
      </c>
      <c r="I562" s="7">
        <f t="shared" si="17"/>
        <v>0</v>
      </c>
    </row>
    <row r="563" spans="1:9">
      <c r="A563" s="24">
        <v>42158</v>
      </c>
      <c r="B563" t="s">
        <v>421</v>
      </c>
      <c r="C563" s="26">
        <v>995768.18</v>
      </c>
      <c r="D563" s="26"/>
      <c r="E563" s="26">
        <f t="shared" si="16"/>
        <v>1514785.5300000003</v>
      </c>
      <c r="F563" s="9"/>
      <c r="G563" s="9"/>
      <c r="H563" s="26">
        <v>1514785.53</v>
      </c>
      <c r="I563" s="7">
        <f t="shared" si="17"/>
        <v>0</v>
      </c>
    </row>
    <row r="564" spans="1:9">
      <c r="A564" s="24">
        <v>42158</v>
      </c>
      <c r="B564" t="s">
        <v>137</v>
      </c>
      <c r="C564" s="26"/>
      <c r="D564" s="26">
        <v>68200</v>
      </c>
      <c r="E564" s="26">
        <f t="shared" si="16"/>
        <v>2510553.7100000004</v>
      </c>
      <c r="F564" s="9" t="s">
        <v>422</v>
      </c>
      <c r="G564" s="9"/>
      <c r="H564" s="26">
        <v>2510553.71</v>
      </c>
      <c r="I564" s="7">
        <f t="shared" si="17"/>
        <v>0</v>
      </c>
    </row>
    <row r="565" spans="1:9">
      <c r="A565" s="24">
        <v>42158</v>
      </c>
      <c r="B565" t="s">
        <v>27</v>
      </c>
      <c r="C565" s="26"/>
      <c r="D565" s="26">
        <v>1615</v>
      </c>
      <c r="E565" s="26">
        <f t="shared" si="16"/>
        <v>2442353.7100000004</v>
      </c>
      <c r="F565" s="9"/>
      <c r="G565" s="9"/>
      <c r="H565" s="26">
        <v>2442353.71</v>
      </c>
      <c r="I565" s="7">
        <f t="shared" si="17"/>
        <v>0</v>
      </c>
    </row>
    <row r="566" spans="1:9">
      <c r="A566" s="24">
        <v>42158</v>
      </c>
      <c r="B566" t="s">
        <v>423</v>
      </c>
      <c r="C566" s="26">
        <v>5000</v>
      </c>
      <c r="D566" s="26"/>
      <c r="E566" s="26">
        <f t="shared" si="16"/>
        <v>2440738.7100000004</v>
      </c>
      <c r="F566" s="9" t="s">
        <v>64</v>
      </c>
      <c r="G566" s="9"/>
      <c r="H566" s="26">
        <v>2440738.71</v>
      </c>
      <c r="I566" s="7">
        <f t="shared" si="17"/>
        <v>0</v>
      </c>
    </row>
    <row r="567" spans="1:9">
      <c r="A567" s="24">
        <v>42158</v>
      </c>
      <c r="B567" t="s">
        <v>424</v>
      </c>
      <c r="C567" s="26">
        <v>3062</v>
      </c>
      <c r="D567" s="26"/>
      <c r="E567" s="26">
        <f t="shared" si="16"/>
        <v>2445738.7100000004</v>
      </c>
      <c r="F567" s="9"/>
      <c r="G567" s="9"/>
      <c r="H567" s="26">
        <v>2445738.71</v>
      </c>
      <c r="I567" s="7">
        <f t="shared" si="17"/>
        <v>0</v>
      </c>
    </row>
    <row r="568" spans="1:9">
      <c r="A568" s="24">
        <v>42158</v>
      </c>
      <c r="B568" t="s">
        <v>425</v>
      </c>
      <c r="C568" s="26"/>
      <c r="D568" s="26">
        <v>100598.45</v>
      </c>
      <c r="E568" s="26">
        <f t="shared" si="16"/>
        <v>2448800.7100000004</v>
      </c>
      <c r="F568" s="9"/>
      <c r="G568" s="9"/>
      <c r="H568" s="26">
        <v>2448800.71</v>
      </c>
      <c r="I568" s="7">
        <f t="shared" si="17"/>
        <v>0</v>
      </c>
    </row>
    <row r="569" spans="1:9">
      <c r="A569" s="24">
        <v>42158</v>
      </c>
      <c r="B569" t="s">
        <v>426</v>
      </c>
      <c r="C569" s="26"/>
      <c r="D569" s="26">
        <v>194159.15</v>
      </c>
      <c r="E569" s="26">
        <f t="shared" si="16"/>
        <v>2348202.2600000002</v>
      </c>
      <c r="F569" s="9"/>
      <c r="G569" s="9"/>
      <c r="H569" s="26">
        <v>2348202.2599999998</v>
      </c>
      <c r="I569" s="7">
        <f t="shared" si="17"/>
        <v>0</v>
      </c>
    </row>
    <row r="570" spans="1:9">
      <c r="A570" s="24">
        <v>42158</v>
      </c>
      <c r="B570" t="s">
        <v>349</v>
      </c>
      <c r="C570" s="26"/>
      <c r="D570" s="26">
        <v>20000</v>
      </c>
      <c r="E570" s="26">
        <f t="shared" si="16"/>
        <v>2154043.1100000003</v>
      </c>
      <c r="F570" s="9" t="s">
        <v>427</v>
      </c>
      <c r="G570" s="9"/>
      <c r="H570" s="26">
        <v>2154043.11</v>
      </c>
      <c r="I570" s="7">
        <f t="shared" si="17"/>
        <v>0</v>
      </c>
    </row>
    <row r="571" spans="1:9">
      <c r="A571" s="24">
        <v>42158</v>
      </c>
      <c r="B571" t="s">
        <v>27</v>
      </c>
      <c r="C571" s="26"/>
      <c r="D571" s="26">
        <v>5951.65</v>
      </c>
      <c r="E571" s="26">
        <f t="shared" si="16"/>
        <v>2134043.1100000003</v>
      </c>
      <c r="F571" s="9" t="s">
        <v>428</v>
      </c>
      <c r="G571" s="9"/>
      <c r="H571" s="26">
        <v>2134043.11</v>
      </c>
      <c r="I571" s="7">
        <f t="shared" si="17"/>
        <v>0</v>
      </c>
    </row>
    <row r="572" spans="1:9">
      <c r="A572" s="24">
        <v>42158</v>
      </c>
      <c r="B572" t="s">
        <v>27</v>
      </c>
      <c r="C572" s="26"/>
      <c r="D572" s="26">
        <v>9234.7000000000007</v>
      </c>
      <c r="E572" s="26">
        <f t="shared" si="16"/>
        <v>2128091.4600000004</v>
      </c>
      <c r="F572" s="9" t="s">
        <v>428</v>
      </c>
      <c r="G572" s="9"/>
      <c r="H572" s="26">
        <v>2128091.46</v>
      </c>
      <c r="I572" s="7">
        <f t="shared" si="17"/>
        <v>0</v>
      </c>
    </row>
    <row r="573" spans="1:9">
      <c r="A573" s="24">
        <v>42158</v>
      </c>
      <c r="B573" t="s">
        <v>31</v>
      </c>
      <c r="C573" s="26">
        <v>8.4700000000000006</v>
      </c>
      <c r="D573" s="26"/>
      <c r="E573" s="26">
        <f t="shared" si="16"/>
        <v>2118856.7600000002</v>
      </c>
      <c r="F573" s="9" t="s">
        <v>32</v>
      </c>
      <c r="G573" s="9"/>
      <c r="H573" s="26">
        <v>2118856.7599999998</v>
      </c>
      <c r="I573" s="7">
        <f t="shared" si="17"/>
        <v>0</v>
      </c>
    </row>
    <row r="574" spans="1:9">
      <c r="A574" s="24">
        <v>42158</v>
      </c>
      <c r="B574" t="s">
        <v>33</v>
      </c>
      <c r="C574" s="26">
        <v>52.91</v>
      </c>
      <c r="D574" s="26"/>
      <c r="E574" s="26">
        <f t="shared" si="16"/>
        <v>2118865.2300000004</v>
      </c>
      <c r="F574" s="9" t="s">
        <v>32</v>
      </c>
      <c r="G574" s="9"/>
      <c r="H574" s="26">
        <v>2118865.23</v>
      </c>
      <c r="I574" s="7">
        <f t="shared" si="17"/>
        <v>0</v>
      </c>
    </row>
    <row r="575" spans="1:9">
      <c r="A575" s="24">
        <v>42158</v>
      </c>
      <c r="B575" t="s">
        <v>34</v>
      </c>
      <c r="C575" s="26"/>
      <c r="D575" s="26">
        <v>4704.99</v>
      </c>
      <c r="E575" s="26">
        <f t="shared" si="16"/>
        <v>2118918.1400000006</v>
      </c>
      <c r="F575" s="9" t="s">
        <v>429</v>
      </c>
      <c r="G575" s="9"/>
      <c r="H575" s="26">
        <v>2118918.14</v>
      </c>
      <c r="I575" s="7">
        <f t="shared" si="17"/>
        <v>0</v>
      </c>
    </row>
    <row r="576" spans="1:9">
      <c r="A576" s="24">
        <v>42158</v>
      </c>
      <c r="B576" t="s">
        <v>35</v>
      </c>
      <c r="C576" s="26">
        <v>32.06</v>
      </c>
      <c r="D576" s="26"/>
      <c r="E576" s="26">
        <f t="shared" si="16"/>
        <v>2114213.1500000004</v>
      </c>
      <c r="F576" s="9" t="s">
        <v>32</v>
      </c>
      <c r="G576" s="9"/>
      <c r="H576" s="26">
        <v>2114213.15</v>
      </c>
      <c r="I576" s="7">
        <f t="shared" si="17"/>
        <v>0</v>
      </c>
    </row>
    <row r="577" spans="1:9">
      <c r="A577" s="24">
        <v>42158</v>
      </c>
      <c r="B577" t="s">
        <v>36</v>
      </c>
      <c r="C577" s="26">
        <v>200.38</v>
      </c>
      <c r="D577" s="26"/>
      <c r="E577" s="26">
        <f t="shared" si="16"/>
        <v>2114245.2100000004</v>
      </c>
      <c r="F577" s="9" t="s">
        <v>32</v>
      </c>
      <c r="G577" s="9"/>
      <c r="H577" s="26">
        <v>2114245.21</v>
      </c>
      <c r="I577" s="7">
        <f t="shared" si="17"/>
        <v>0</v>
      </c>
    </row>
    <row r="578" spans="1:9">
      <c r="A578" s="24">
        <v>42158</v>
      </c>
      <c r="B578" t="s">
        <v>37</v>
      </c>
      <c r="C578" s="26"/>
      <c r="D578" s="26">
        <v>8179.75</v>
      </c>
      <c r="E578" s="26">
        <f t="shared" si="16"/>
        <v>2114445.5900000003</v>
      </c>
      <c r="F578" s="9" t="s">
        <v>429</v>
      </c>
      <c r="G578" s="9"/>
      <c r="H578" s="26">
        <v>2114445.59</v>
      </c>
      <c r="I578" s="7">
        <f t="shared" si="17"/>
        <v>0</v>
      </c>
    </row>
    <row r="579" spans="1:9">
      <c r="A579" s="24">
        <v>42157</v>
      </c>
      <c r="B579" t="s">
        <v>430</v>
      </c>
      <c r="C579" s="26">
        <v>9278.3799999999992</v>
      </c>
      <c r="D579" s="26"/>
      <c r="E579" s="26">
        <f t="shared" si="16"/>
        <v>2106265.8400000003</v>
      </c>
      <c r="F579" s="9"/>
      <c r="G579" s="9"/>
      <c r="H579" s="26">
        <v>2106265.84</v>
      </c>
      <c r="I579" s="7">
        <f t="shared" si="17"/>
        <v>0</v>
      </c>
    </row>
    <row r="580" spans="1:9">
      <c r="A580" s="24">
        <v>42157</v>
      </c>
      <c r="B580" t="s">
        <v>431</v>
      </c>
      <c r="C580" s="26">
        <v>1600</v>
      </c>
      <c r="D580" s="26"/>
      <c r="E580" s="26">
        <f t="shared" si="16"/>
        <v>2115544.2200000002</v>
      </c>
      <c r="F580" s="9"/>
      <c r="G580" s="9"/>
      <c r="H580" s="26">
        <v>2115544.2200000002</v>
      </c>
      <c r="I580" s="7">
        <f t="shared" si="17"/>
        <v>0</v>
      </c>
    </row>
    <row r="581" spans="1:9">
      <c r="A581" s="24">
        <v>42157</v>
      </c>
      <c r="B581" t="s">
        <v>432</v>
      </c>
      <c r="C581" s="26">
        <v>6577.2</v>
      </c>
      <c r="D581" s="26"/>
      <c r="E581" s="26">
        <f t="shared" si="16"/>
        <v>2117144.2200000002</v>
      </c>
      <c r="F581" s="9"/>
      <c r="G581" s="9"/>
      <c r="H581" s="26">
        <v>2117144.2200000002</v>
      </c>
      <c r="I581" s="7">
        <f t="shared" si="17"/>
        <v>0</v>
      </c>
    </row>
    <row r="582" spans="1:9">
      <c r="A582" s="24">
        <v>42157</v>
      </c>
      <c r="B582" t="s">
        <v>433</v>
      </c>
      <c r="C582" s="26">
        <v>296.95999999999998</v>
      </c>
      <c r="D582" s="26"/>
      <c r="E582" s="26">
        <f t="shared" si="16"/>
        <v>2123721.4200000004</v>
      </c>
      <c r="F582" s="9"/>
      <c r="G582" s="9"/>
      <c r="H582" s="26">
        <v>2123721.42</v>
      </c>
      <c r="I582" s="7">
        <f t="shared" si="17"/>
        <v>0</v>
      </c>
    </row>
    <row r="583" spans="1:9">
      <c r="A583" s="24">
        <v>42157</v>
      </c>
      <c r="B583" t="s">
        <v>434</v>
      </c>
      <c r="C583" s="26">
        <v>10318.200000000001</v>
      </c>
      <c r="D583" s="26"/>
      <c r="E583" s="26">
        <f t="shared" si="16"/>
        <v>2124018.3800000004</v>
      </c>
      <c r="F583" s="9"/>
      <c r="G583" s="9"/>
      <c r="H583" s="26">
        <v>2124018.38</v>
      </c>
      <c r="I583" s="7">
        <f t="shared" si="17"/>
        <v>0</v>
      </c>
    </row>
    <row r="584" spans="1:9">
      <c r="A584" s="24">
        <v>42157</v>
      </c>
      <c r="B584" t="s">
        <v>435</v>
      </c>
      <c r="C584" s="26">
        <v>6264</v>
      </c>
      <c r="D584" s="26"/>
      <c r="E584" s="26">
        <f t="shared" si="16"/>
        <v>2134336.5800000005</v>
      </c>
      <c r="F584" s="9"/>
      <c r="G584" s="9"/>
      <c r="H584" s="26">
        <v>2134336.58</v>
      </c>
      <c r="I584" s="7">
        <f t="shared" si="17"/>
        <v>0</v>
      </c>
    </row>
    <row r="585" spans="1:9">
      <c r="A585" s="24">
        <v>42157</v>
      </c>
      <c r="B585" t="s">
        <v>436</v>
      </c>
      <c r="C585" s="26"/>
      <c r="D585" s="26">
        <v>3190</v>
      </c>
      <c r="E585" s="26">
        <f t="shared" si="16"/>
        <v>2140600.5800000005</v>
      </c>
      <c r="F585" s="9"/>
      <c r="G585" s="9"/>
      <c r="H585" s="26">
        <v>2140600.58</v>
      </c>
      <c r="I585" s="7">
        <f t="shared" si="17"/>
        <v>0</v>
      </c>
    </row>
    <row r="586" spans="1:9">
      <c r="A586" s="24">
        <v>42157</v>
      </c>
      <c r="B586" t="s">
        <v>437</v>
      </c>
      <c r="C586" s="26">
        <v>1700</v>
      </c>
      <c r="D586" s="26"/>
      <c r="E586" s="26">
        <f t="shared" si="16"/>
        <v>2137410.5800000005</v>
      </c>
      <c r="F586" s="9"/>
      <c r="G586" s="9"/>
      <c r="H586" s="26">
        <v>2137410.58</v>
      </c>
      <c r="I586" s="7">
        <f t="shared" si="17"/>
        <v>0</v>
      </c>
    </row>
    <row r="587" spans="1:9">
      <c r="A587" s="24">
        <v>42157</v>
      </c>
      <c r="B587" t="s">
        <v>438</v>
      </c>
      <c r="C587" s="26">
        <v>450319.15</v>
      </c>
      <c r="D587" s="26"/>
      <c r="E587" s="26">
        <f t="shared" si="16"/>
        <v>2139110.5800000005</v>
      </c>
      <c r="F587" s="9"/>
      <c r="G587" s="9"/>
      <c r="H587" s="26">
        <v>2139110.58</v>
      </c>
      <c r="I587" s="7">
        <f t="shared" si="17"/>
        <v>0</v>
      </c>
    </row>
    <row r="588" spans="1:9">
      <c r="A588" s="24">
        <v>42157</v>
      </c>
      <c r="B588" t="s">
        <v>439</v>
      </c>
      <c r="C588" s="26"/>
      <c r="D588" s="26">
        <v>567000</v>
      </c>
      <c r="E588" s="26">
        <f t="shared" ref="E588:E650" si="18">+E589-C588+D588</f>
        <v>2589429.7300000004</v>
      </c>
      <c r="F588" s="9"/>
      <c r="G588" s="9"/>
      <c r="H588" s="26">
        <v>2589429.73</v>
      </c>
      <c r="I588" s="7">
        <f t="shared" si="17"/>
        <v>0</v>
      </c>
    </row>
    <row r="589" spans="1:9">
      <c r="A589" s="24">
        <v>42157</v>
      </c>
      <c r="B589" t="s">
        <v>440</v>
      </c>
      <c r="C589" s="26"/>
      <c r="D589" s="26">
        <v>9700</v>
      </c>
      <c r="E589" s="26">
        <f t="shared" si="18"/>
        <v>2022429.7300000007</v>
      </c>
      <c r="F589" s="9"/>
      <c r="G589" s="9"/>
      <c r="H589" s="26">
        <v>2022429.73</v>
      </c>
      <c r="I589" s="7">
        <f t="shared" ref="I589:I648" si="19">+E589-H589</f>
        <v>0</v>
      </c>
    </row>
    <row r="590" spans="1:9">
      <c r="A590" s="24">
        <v>42157</v>
      </c>
      <c r="B590" t="s">
        <v>441</v>
      </c>
      <c r="C590" s="26"/>
      <c r="D590" s="26">
        <v>149998.04999999999</v>
      </c>
      <c r="E590" s="26">
        <f t="shared" si="18"/>
        <v>2012729.7300000007</v>
      </c>
      <c r="F590" s="9"/>
      <c r="G590" s="9" t="s">
        <v>442</v>
      </c>
      <c r="H590" s="26">
        <v>2012729.73</v>
      </c>
      <c r="I590" s="7">
        <f t="shared" si="19"/>
        <v>0</v>
      </c>
    </row>
    <row r="591" spans="1:9">
      <c r="A591" s="24">
        <v>42157</v>
      </c>
      <c r="B591" t="s">
        <v>443</v>
      </c>
      <c r="C591" s="26"/>
      <c r="D591" s="26">
        <v>227072.37</v>
      </c>
      <c r="E591" s="26">
        <f t="shared" si="18"/>
        <v>1862731.6800000006</v>
      </c>
      <c r="F591" s="9"/>
      <c r="G591" s="9" t="s">
        <v>444</v>
      </c>
      <c r="H591" s="26">
        <v>1862731.68</v>
      </c>
      <c r="I591" s="7">
        <f t="shared" si="19"/>
        <v>0</v>
      </c>
    </row>
    <row r="592" spans="1:9">
      <c r="A592" s="24">
        <v>42157</v>
      </c>
      <c r="B592" t="s">
        <v>445</v>
      </c>
      <c r="C592" s="26"/>
      <c r="D592" s="26">
        <v>139465.56</v>
      </c>
      <c r="E592" s="26">
        <f t="shared" si="18"/>
        <v>1635659.3100000008</v>
      </c>
      <c r="F592" s="9"/>
      <c r="G592" s="9" t="s">
        <v>446</v>
      </c>
      <c r="H592" s="26">
        <v>1635659.31</v>
      </c>
      <c r="I592" s="7">
        <f t="shared" si="19"/>
        <v>0</v>
      </c>
    </row>
    <row r="593" spans="1:9">
      <c r="A593" s="24">
        <v>42157</v>
      </c>
      <c r="B593" t="s">
        <v>447</v>
      </c>
      <c r="C593" s="26"/>
      <c r="D593" s="26">
        <v>515998.13</v>
      </c>
      <c r="E593" s="26">
        <f t="shared" si="18"/>
        <v>1496193.7500000007</v>
      </c>
      <c r="F593" s="9"/>
      <c r="G593" s="9" t="s">
        <v>448</v>
      </c>
      <c r="H593" s="26">
        <v>1496193.75</v>
      </c>
      <c r="I593" s="7">
        <f t="shared" si="19"/>
        <v>0</v>
      </c>
    </row>
    <row r="594" spans="1:9">
      <c r="A594" s="24">
        <v>42157</v>
      </c>
      <c r="B594" t="s">
        <v>449</v>
      </c>
      <c r="C594" s="26"/>
      <c r="D594" s="26">
        <v>180353.12</v>
      </c>
      <c r="E594" s="26">
        <f t="shared" si="18"/>
        <v>980195.62000000069</v>
      </c>
      <c r="F594" s="9"/>
      <c r="G594" s="9" t="s">
        <v>450</v>
      </c>
      <c r="H594" s="26">
        <v>980195.62</v>
      </c>
      <c r="I594" s="7">
        <f t="shared" si="19"/>
        <v>0</v>
      </c>
    </row>
    <row r="595" spans="1:9">
      <c r="A595" s="24">
        <v>42157</v>
      </c>
      <c r="B595" t="s">
        <v>451</v>
      </c>
      <c r="C595" s="26">
        <v>345635.48</v>
      </c>
      <c r="D595" s="26"/>
      <c r="E595" s="26">
        <f t="shared" si="18"/>
        <v>799842.5000000007</v>
      </c>
      <c r="F595" s="9"/>
      <c r="G595" s="9"/>
      <c r="H595" s="26">
        <v>799842.5</v>
      </c>
      <c r="I595" s="7">
        <f t="shared" si="19"/>
        <v>0</v>
      </c>
    </row>
    <row r="596" spans="1:9">
      <c r="A596" s="24">
        <v>42157</v>
      </c>
      <c r="B596" t="s">
        <v>452</v>
      </c>
      <c r="C596" s="26">
        <v>112.24</v>
      </c>
      <c r="D596" s="26"/>
      <c r="E596" s="26">
        <f t="shared" si="18"/>
        <v>1145477.9800000007</v>
      </c>
      <c r="F596" s="9"/>
      <c r="G596" s="9"/>
      <c r="H596" s="26">
        <v>1145477.98</v>
      </c>
      <c r="I596" s="7">
        <f t="shared" si="19"/>
        <v>0</v>
      </c>
    </row>
    <row r="597" spans="1:9">
      <c r="A597" s="24">
        <v>42157</v>
      </c>
      <c r="B597" t="s">
        <v>453</v>
      </c>
      <c r="C597" s="26">
        <v>211456.06</v>
      </c>
      <c r="D597" s="26"/>
      <c r="E597" s="26">
        <f t="shared" si="18"/>
        <v>1145590.2200000007</v>
      </c>
      <c r="F597" s="9"/>
      <c r="G597" s="9"/>
      <c r="H597" s="26">
        <v>1145590.22</v>
      </c>
      <c r="I597" s="7">
        <f t="shared" si="19"/>
        <v>0</v>
      </c>
    </row>
    <row r="598" spans="1:9">
      <c r="A598" s="24">
        <v>42157</v>
      </c>
      <c r="B598" t="s">
        <v>454</v>
      </c>
      <c r="C598" s="26">
        <v>68.66</v>
      </c>
      <c r="D598" s="26"/>
      <c r="E598" s="26">
        <f t="shared" si="18"/>
        <v>1357046.2800000007</v>
      </c>
      <c r="F598" s="9"/>
      <c r="G598" s="9"/>
      <c r="H598" s="26">
        <v>1357046.28</v>
      </c>
      <c r="I598" s="7">
        <f t="shared" si="19"/>
        <v>0</v>
      </c>
    </row>
    <row r="599" spans="1:9">
      <c r="A599" s="24">
        <v>42157</v>
      </c>
      <c r="B599" t="s">
        <v>455</v>
      </c>
      <c r="C599" s="26"/>
      <c r="D599" s="26">
        <v>1126.6099999999999</v>
      </c>
      <c r="E599" s="26">
        <f t="shared" si="18"/>
        <v>1357114.9400000006</v>
      </c>
      <c r="F599" s="9" t="s">
        <v>456</v>
      </c>
      <c r="G599" s="9"/>
      <c r="H599" s="26">
        <v>1357114.94</v>
      </c>
      <c r="I599" s="7">
        <f t="shared" si="19"/>
        <v>0</v>
      </c>
    </row>
    <row r="600" spans="1:9">
      <c r="A600" s="24">
        <v>42157</v>
      </c>
      <c r="B600" t="s">
        <v>457</v>
      </c>
      <c r="C600" s="26">
        <v>567000</v>
      </c>
      <c r="D600" s="26"/>
      <c r="E600" s="26">
        <f t="shared" si="18"/>
        <v>1355988.3300000005</v>
      </c>
      <c r="F600" s="9"/>
      <c r="G600" s="9"/>
      <c r="H600" s="26">
        <v>1355988.33</v>
      </c>
      <c r="I600" s="7">
        <f t="shared" si="19"/>
        <v>0</v>
      </c>
    </row>
    <row r="601" spans="1:9">
      <c r="A601" s="24">
        <v>42157</v>
      </c>
      <c r="B601" t="s">
        <v>458</v>
      </c>
      <c r="C601" s="26"/>
      <c r="D601" s="36">
        <v>51001.99</v>
      </c>
      <c r="E601" s="26">
        <f t="shared" si="18"/>
        <v>1922988.3300000005</v>
      </c>
      <c r="F601" s="9" t="s">
        <v>459</v>
      </c>
      <c r="G601" s="9"/>
      <c r="H601" s="26">
        <v>1922988.33</v>
      </c>
      <c r="I601" s="7">
        <f t="shared" si="19"/>
        <v>0</v>
      </c>
    </row>
    <row r="602" spans="1:9">
      <c r="A602" s="24">
        <v>42157</v>
      </c>
      <c r="B602" t="s">
        <v>460</v>
      </c>
      <c r="C602" s="26"/>
      <c r="D602" s="36">
        <v>45000</v>
      </c>
      <c r="E602" s="26">
        <f t="shared" si="18"/>
        <v>1871986.3400000005</v>
      </c>
      <c r="F602" s="9" t="s">
        <v>461</v>
      </c>
      <c r="G602" s="9"/>
      <c r="H602" s="26">
        <v>1871986.34</v>
      </c>
      <c r="I602" s="7">
        <f t="shared" si="19"/>
        <v>0</v>
      </c>
    </row>
    <row r="603" spans="1:9">
      <c r="A603" s="24">
        <v>42157</v>
      </c>
      <c r="B603" t="s">
        <v>462</v>
      </c>
      <c r="C603" s="26"/>
      <c r="D603" s="26">
        <v>3030</v>
      </c>
      <c r="E603" s="26">
        <f t="shared" si="18"/>
        <v>1826986.3400000005</v>
      </c>
      <c r="F603" s="9" t="s">
        <v>463</v>
      </c>
      <c r="G603" s="9"/>
      <c r="H603" s="26">
        <v>1826986.34</v>
      </c>
      <c r="I603" s="7">
        <f t="shared" si="19"/>
        <v>0</v>
      </c>
    </row>
    <row r="604" spans="1:9">
      <c r="A604" s="24">
        <v>42157</v>
      </c>
      <c r="B604" t="s">
        <v>464</v>
      </c>
      <c r="C604" s="26"/>
      <c r="D604" s="26">
        <v>3352.36</v>
      </c>
      <c r="E604" s="26">
        <f t="shared" si="18"/>
        <v>1823956.3400000005</v>
      </c>
      <c r="F604" s="9" t="s">
        <v>465</v>
      </c>
      <c r="G604" s="9"/>
      <c r="H604" s="26">
        <v>1823956.34</v>
      </c>
      <c r="I604" s="7">
        <f t="shared" si="19"/>
        <v>0</v>
      </c>
    </row>
    <row r="605" spans="1:9">
      <c r="A605" s="24">
        <v>42157</v>
      </c>
      <c r="B605" t="s">
        <v>466</v>
      </c>
      <c r="C605" s="26"/>
      <c r="D605" s="26">
        <v>4465.92</v>
      </c>
      <c r="E605" s="26">
        <f t="shared" si="18"/>
        <v>1820603.9800000004</v>
      </c>
      <c r="F605" s="9" t="s">
        <v>465</v>
      </c>
      <c r="G605" s="9"/>
      <c r="H605" s="26">
        <v>1820603.98</v>
      </c>
      <c r="I605" s="7">
        <f t="shared" si="19"/>
        <v>0</v>
      </c>
    </row>
    <row r="606" spans="1:9">
      <c r="A606" s="24">
        <v>42157</v>
      </c>
      <c r="B606" t="s">
        <v>31</v>
      </c>
      <c r="C606" s="26">
        <v>8.64</v>
      </c>
      <c r="D606" s="26"/>
      <c r="E606" s="26">
        <f t="shared" si="18"/>
        <v>1816138.0600000005</v>
      </c>
      <c r="F606" s="9" t="s">
        <v>32</v>
      </c>
      <c r="G606" s="9"/>
      <c r="H606" s="26">
        <v>1816138.06</v>
      </c>
      <c r="I606" s="7">
        <f t="shared" si="19"/>
        <v>0</v>
      </c>
    </row>
    <row r="607" spans="1:9">
      <c r="A607" s="24">
        <v>42157</v>
      </c>
      <c r="B607" t="s">
        <v>33</v>
      </c>
      <c r="C607" s="26">
        <v>54</v>
      </c>
      <c r="D607" s="26"/>
      <c r="E607" s="26">
        <f t="shared" si="18"/>
        <v>1816146.7000000004</v>
      </c>
      <c r="F607" s="9" t="s">
        <v>32</v>
      </c>
      <c r="G607" s="9"/>
      <c r="H607" s="26">
        <v>1816146.7</v>
      </c>
      <c r="I607" s="7">
        <f t="shared" si="19"/>
        <v>0</v>
      </c>
    </row>
    <row r="608" spans="1:9">
      <c r="A608" s="24">
        <v>42157</v>
      </c>
      <c r="B608" t="s">
        <v>34</v>
      </c>
      <c r="C608" s="26"/>
      <c r="D608" s="26">
        <v>13314.57</v>
      </c>
      <c r="E608" s="26">
        <f t="shared" si="18"/>
        <v>1816200.7000000004</v>
      </c>
      <c r="F608" s="9" t="s">
        <v>467</v>
      </c>
      <c r="G608" s="9"/>
      <c r="H608" s="26">
        <v>1816200.7</v>
      </c>
      <c r="I608" s="7">
        <f t="shared" si="19"/>
        <v>0</v>
      </c>
    </row>
    <row r="609" spans="1:9">
      <c r="A609" s="24">
        <v>42157</v>
      </c>
      <c r="B609" t="s">
        <v>35</v>
      </c>
      <c r="C609" s="26">
        <v>32.11</v>
      </c>
      <c r="D609" s="26"/>
      <c r="E609" s="26">
        <f t="shared" si="18"/>
        <v>1802886.1300000004</v>
      </c>
      <c r="F609" s="9" t="s">
        <v>32</v>
      </c>
      <c r="G609" s="9"/>
      <c r="H609" s="26">
        <v>1802886.13</v>
      </c>
      <c r="I609" s="7">
        <f t="shared" si="19"/>
        <v>0</v>
      </c>
    </row>
    <row r="610" spans="1:9">
      <c r="A610" s="24">
        <v>42157</v>
      </c>
      <c r="B610" t="s">
        <v>36</v>
      </c>
      <c r="C610" s="26">
        <v>200.7</v>
      </c>
      <c r="D610" s="26"/>
      <c r="E610" s="26">
        <f t="shared" si="18"/>
        <v>1802918.2400000005</v>
      </c>
      <c r="F610" s="9" t="s">
        <v>32</v>
      </c>
      <c r="G610" s="9"/>
      <c r="H610" s="26">
        <v>1802918.24</v>
      </c>
      <c r="I610" s="7">
        <f t="shared" si="19"/>
        <v>0</v>
      </c>
    </row>
    <row r="611" spans="1:9">
      <c r="A611" s="24">
        <v>42157</v>
      </c>
      <c r="B611" t="s">
        <v>37</v>
      </c>
      <c r="C611" s="26"/>
      <c r="D611" s="26">
        <v>8191.98</v>
      </c>
      <c r="E611" s="26">
        <f t="shared" si="18"/>
        <v>1803118.9400000004</v>
      </c>
      <c r="F611" s="9" t="s">
        <v>467</v>
      </c>
      <c r="G611" s="9"/>
      <c r="H611" s="26">
        <v>1803118.94</v>
      </c>
      <c r="I611" s="7">
        <f t="shared" si="19"/>
        <v>0</v>
      </c>
    </row>
    <row r="612" spans="1:9">
      <c r="A612" s="24">
        <v>42157</v>
      </c>
      <c r="B612" t="s">
        <v>146</v>
      </c>
      <c r="C612" s="26">
        <v>37132.17</v>
      </c>
      <c r="D612" s="26"/>
      <c r="E612" s="26">
        <f t="shared" si="18"/>
        <v>1794926.9600000004</v>
      </c>
      <c r="F612" s="9"/>
      <c r="G612" s="9"/>
      <c r="H612" s="26">
        <v>1794926.96</v>
      </c>
      <c r="I612" s="7">
        <f t="shared" si="19"/>
        <v>0</v>
      </c>
    </row>
    <row r="613" spans="1:9">
      <c r="A613" s="24">
        <v>42156</v>
      </c>
      <c r="B613" t="s">
        <v>13</v>
      </c>
      <c r="C613" s="26">
        <v>667.23</v>
      </c>
      <c r="D613" s="26"/>
      <c r="E613" s="26">
        <f t="shared" si="18"/>
        <v>1832059.1300000004</v>
      </c>
      <c r="F613" s="9"/>
      <c r="G613" s="9"/>
      <c r="H613" s="26">
        <v>1832059.13</v>
      </c>
      <c r="I613" s="7">
        <f t="shared" si="19"/>
        <v>0</v>
      </c>
    </row>
    <row r="614" spans="1:9">
      <c r="A614" s="24">
        <v>42156</v>
      </c>
      <c r="B614" t="s">
        <v>14</v>
      </c>
      <c r="C614" s="26">
        <v>2792.06</v>
      </c>
      <c r="D614" s="26"/>
      <c r="E614" s="26">
        <f t="shared" si="18"/>
        <v>1832726.3600000003</v>
      </c>
      <c r="F614" s="9"/>
      <c r="G614" s="9"/>
      <c r="H614" s="26">
        <v>1832726.36</v>
      </c>
      <c r="I614" s="7">
        <f t="shared" si="19"/>
        <v>0</v>
      </c>
    </row>
    <row r="615" spans="1:9">
      <c r="A615" s="24">
        <v>42156</v>
      </c>
      <c r="B615" t="s">
        <v>468</v>
      </c>
      <c r="C615" s="26">
        <v>1740.39</v>
      </c>
      <c r="D615" s="26"/>
      <c r="E615" s="26">
        <f t="shared" si="18"/>
        <v>1835518.4200000004</v>
      </c>
      <c r="F615" s="9"/>
      <c r="G615" s="9"/>
      <c r="H615" s="26">
        <v>1835518.42</v>
      </c>
      <c r="I615" s="7">
        <f t="shared" si="19"/>
        <v>0</v>
      </c>
    </row>
    <row r="616" spans="1:9">
      <c r="A616" s="24">
        <v>42156</v>
      </c>
      <c r="B616" t="s">
        <v>469</v>
      </c>
      <c r="C616" s="26">
        <v>1064.75</v>
      </c>
      <c r="D616" s="26"/>
      <c r="E616" s="26">
        <f t="shared" si="18"/>
        <v>1837258.8100000003</v>
      </c>
      <c r="F616" s="9"/>
      <c r="G616" s="9"/>
      <c r="H616" s="26">
        <v>1837258.81</v>
      </c>
      <c r="I616" s="7">
        <f t="shared" si="19"/>
        <v>0</v>
      </c>
    </row>
    <row r="617" spans="1:9">
      <c r="A617" s="24">
        <v>42156</v>
      </c>
      <c r="B617" t="s">
        <v>15</v>
      </c>
      <c r="C617" s="26">
        <v>2792.06</v>
      </c>
      <c r="D617" s="26"/>
      <c r="E617" s="26">
        <f t="shared" si="18"/>
        <v>1838323.5600000003</v>
      </c>
      <c r="F617" s="9"/>
      <c r="G617" s="9"/>
      <c r="H617" s="26">
        <v>1838323.56</v>
      </c>
      <c r="I617" s="7">
        <f t="shared" si="19"/>
        <v>0</v>
      </c>
    </row>
    <row r="618" spans="1:9">
      <c r="A618" s="24">
        <v>42156</v>
      </c>
      <c r="B618" t="s">
        <v>470</v>
      </c>
      <c r="C618" s="26"/>
      <c r="D618" s="26">
        <v>382447.96</v>
      </c>
      <c r="E618" s="26">
        <f t="shared" si="18"/>
        <v>1841115.6200000003</v>
      </c>
      <c r="F618" s="9"/>
      <c r="G618" s="9" t="s">
        <v>471</v>
      </c>
      <c r="H618" s="26">
        <v>1841115.62</v>
      </c>
      <c r="I618" s="7">
        <f t="shared" si="19"/>
        <v>0</v>
      </c>
    </row>
    <row r="619" spans="1:9">
      <c r="A619" s="24">
        <v>42156</v>
      </c>
      <c r="B619" t="s">
        <v>472</v>
      </c>
      <c r="C619" s="26"/>
      <c r="D619" s="26">
        <v>158494.35</v>
      </c>
      <c r="E619" s="26">
        <f t="shared" si="18"/>
        <v>1458667.6600000004</v>
      </c>
      <c r="F619" s="9"/>
      <c r="G619" s="9" t="s">
        <v>473</v>
      </c>
      <c r="H619" s="26">
        <v>1458667.66</v>
      </c>
      <c r="I619" s="7">
        <f t="shared" si="19"/>
        <v>0</v>
      </c>
    </row>
    <row r="620" spans="1:9">
      <c r="A620" s="24">
        <v>42156</v>
      </c>
      <c r="B620" t="s">
        <v>474</v>
      </c>
      <c r="C620" s="26"/>
      <c r="D620" s="26">
        <v>158383.65</v>
      </c>
      <c r="E620" s="26">
        <f t="shared" si="18"/>
        <v>1300173.3100000003</v>
      </c>
      <c r="F620" s="9"/>
      <c r="G620" s="9" t="s">
        <v>475</v>
      </c>
      <c r="H620" s="26">
        <v>1300173.31</v>
      </c>
      <c r="I620" s="7">
        <f t="shared" si="19"/>
        <v>0</v>
      </c>
    </row>
    <row r="621" spans="1:9">
      <c r="A621" s="24">
        <v>42156</v>
      </c>
      <c r="B621" t="s">
        <v>476</v>
      </c>
      <c r="C621" s="26"/>
      <c r="D621" s="26">
        <v>158756.24</v>
      </c>
      <c r="E621" s="26">
        <f t="shared" si="18"/>
        <v>1141789.6600000004</v>
      </c>
      <c r="F621" s="9"/>
      <c r="G621" s="9" t="s">
        <v>477</v>
      </c>
      <c r="H621" s="26">
        <v>1141789.6599999999</v>
      </c>
      <c r="I621" s="7">
        <f t="shared" si="19"/>
        <v>0</v>
      </c>
    </row>
    <row r="622" spans="1:9">
      <c r="A622" s="24">
        <v>42156</v>
      </c>
      <c r="B622" t="s">
        <v>478</v>
      </c>
      <c r="C622" s="26">
        <v>1081932.82</v>
      </c>
      <c r="D622" s="26"/>
      <c r="E622" s="26">
        <f t="shared" si="18"/>
        <v>983033.42000000039</v>
      </c>
      <c r="F622" s="9"/>
      <c r="G622" s="9"/>
      <c r="H622" s="26">
        <v>983033.42</v>
      </c>
      <c r="I622" s="7">
        <f t="shared" si="19"/>
        <v>0</v>
      </c>
    </row>
    <row r="623" spans="1:9">
      <c r="A623" s="24">
        <v>42156</v>
      </c>
      <c r="B623" t="s">
        <v>479</v>
      </c>
      <c r="C623" s="26">
        <v>5012.75</v>
      </c>
      <c r="D623" s="26"/>
      <c r="E623" s="26">
        <f t="shared" si="18"/>
        <v>2064966.2400000005</v>
      </c>
      <c r="F623" s="9"/>
      <c r="G623" s="9"/>
      <c r="H623" s="26">
        <v>2064966.24</v>
      </c>
      <c r="I623" s="7">
        <f t="shared" si="19"/>
        <v>0</v>
      </c>
    </row>
    <row r="624" spans="1:9">
      <c r="A624" s="24">
        <v>42156</v>
      </c>
      <c r="B624" t="s">
        <v>480</v>
      </c>
      <c r="C624" s="26">
        <v>7540.03</v>
      </c>
      <c r="D624" s="26"/>
      <c r="E624" s="26">
        <f t="shared" si="18"/>
        <v>2069978.9900000005</v>
      </c>
      <c r="F624" s="9"/>
      <c r="G624" s="9"/>
      <c r="H624" s="26">
        <v>2069978.99</v>
      </c>
      <c r="I624" s="7">
        <f t="shared" si="19"/>
        <v>0</v>
      </c>
    </row>
    <row r="625" spans="1:9">
      <c r="A625" s="24">
        <v>42156</v>
      </c>
      <c r="B625" t="s">
        <v>481</v>
      </c>
      <c r="C625" s="26"/>
      <c r="D625" s="26">
        <v>567000</v>
      </c>
      <c r="E625" s="26">
        <f t="shared" si="18"/>
        <v>2077519.0200000005</v>
      </c>
      <c r="F625" s="9"/>
      <c r="G625" s="9"/>
      <c r="H625" s="26">
        <v>2077519.02</v>
      </c>
      <c r="I625" s="7">
        <f t="shared" si="19"/>
        <v>0</v>
      </c>
    </row>
    <row r="626" spans="1:9">
      <c r="A626" s="24">
        <v>42156</v>
      </c>
      <c r="B626" t="s">
        <v>482</v>
      </c>
      <c r="C626" s="26"/>
      <c r="D626" s="26">
        <v>24000</v>
      </c>
      <c r="E626" s="26">
        <f t="shared" si="18"/>
        <v>1510519.0200000005</v>
      </c>
      <c r="F626" s="9"/>
      <c r="G626" s="9"/>
      <c r="H626" s="26">
        <v>1510519.02</v>
      </c>
      <c r="I626" s="7">
        <f t="shared" si="19"/>
        <v>0</v>
      </c>
    </row>
    <row r="627" spans="1:9">
      <c r="A627" s="24">
        <v>42156</v>
      </c>
      <c r="B627" t="s">
        <v>483</v>
      </c>
      <c r="C627" s="26"/>
      <c r="D627" s="26">
        <v>119000</v>
      </c>
      <c r="E627" s="26">
        <f t="shared" si="18"/>
        <v>1486519.0200000005</v>
      </c>
      <c r="F627" s="9"/>
      <c r="G627" s="9"/>
      <c r="H627" s="26">
        <v>1486519.02</v>
      </c>
      <c r="I627" s="7">
        <f t="shared" si="19"/>
        <v>0</v>
      </c>
    </row>
    <row r="628" spans="1:9">
      <c r="A628" s="24">
        <v>42156</v>
      </c>
      <c r="B628" t="s">
        <v>484</v>
      </c>
      <c r="C628" s="26"/>
      <c r="D628" s="26">
        <v>180000</v>
      </c>
      <c r="E628" s="26">
        <f t="shared" si="18"/>
        <v>1367519.0200000005</v>
      </c>
      <c r="F628" s="9" t="s">
        <v>485</v>
      </c>
      <c r="G628" s="9"/>
      <c r="H628" s="26">
        <v>1367519.02</v>
      </c>
      <c r="I628" s="7">
        <f t="shared" si="19"/>
        <v>0</v>
      </c>
    </row>
    <row r="629" spans="1:9">
      <c r="A629" s="24">
        <v>42156</v>
      </c>
      <c r="B629" t="s">
        <v>27</v>
      </c>
      <c r="C629" s="26"/>
      <c r="D629" s="26">
        <v>30878.58</v>
      </c>
      <c r="E629" s="26">
        <f t="shared" si="18"/>
        <v>1187519.0200000005</v>
      </c>
      <c r="F629" s="9" t="s">
        <v>486</v>
      </c>
      <c r="G629" s="9"/>
      <c r="H629" s="26">
        <v>1187519.02</v>
      </c>
      <c r="I629" s="7">
        <f t="shared" si="19"/>
        <v>0</v>
      </c>
    </row>
    <row r="630" spans="1:9">
      <c r="A630" s="24">
        <v>42156</v>
      </c>
      <c r="B630" t="s">
        <v>487</v>
      </c>
      <c r="C630" s="26">
        <v>4500</v>
      </c>
      <c r="D630" s="26"/>
      <c r="E630" s="26">
        <f t="shared" si="18"/>
        <v>1156640.4400000004</v>
      </c>
      <c r="F630" s="9" t="s">
        <v>64</v>
      </c>
      <c r="G630" s="9"/>
      <c r="H630" s="26">
        <v>1156640.44</v>
      </c>
      <c r="I630" s="7">
        <f t="shared" si="19"/>
        <v>0</v>
      </c>
    </row>
    <row r="631" spans="1:9">
      <c r="A631" s="24">
        <v>42156</v>
      </c>
      <c r="B631" t="s">
        <v>488</v>
      </c>
      <c r="C631" s="26">
        <v>500</v>
      </c>
      <c r="D631" s="26"/>
      <c r="E631" s="26">
        <f t="shared" si="18"/>
        <v>1161140.4400000004</v>
      </c>
      <c r="F631" s="9" t="s">
        <v>64</v>
      </c>
      <c r="G631" s="9"/>
      <c r="H631" s="26">
        <v>1161140.44</v>
      </c>
      <c r="I631" s="7">
        <f t="shared" si="19"/>
        <v>0</v>
      </c>
    </row>
    <row r="632" spans="1:9">
      <c r="A632" s="24">
        <v>42156</v>
      </c>
      <c r="B632" t="s">
        <v>31</v>
      </c>
      <c r="C632" s="26">
        <v>2.71</v>
      </c>
      <c r="D632" s="26"/>
      <c r="E632" s="26">
        <f t="shared" si="18"/>
        <v>1161640.4400000004</v>
      </c>
      <c r="F632" s="9" t="s">
        <v>32</v>
      </c>
      <c r="G632" s="9"/>
      <c r="H632" s="26">
        <v>1161640.44</v>
      </c>
      <c r="I632" s="7">
        <f t="shared" si="19"/>
        <v>0</v>
      </c>
    </row>
    <row r="633" spans="1:9">
      <c r="A633" s="24">
        <v>42156</v>
      </c>
      <c r="B633" t="s">
        <v>33</v>
      </c>
      <c r="C633" s="26">
        <v>16.91</v>
      </c>
      <c r="D633" s="26"/>
      <c r="E633" s="26">
        <f t="shared" si="18"/>
        <v>1161643.1500000004</v>
      </c>
      <c r="F633" s="9" t="s">
        <v>32</v>
      </c>
      <c r="G633" s="9"/>
      <c r="H633" s="26">
        <v>1161643.1499999999</v>
      </c>
      <c r="I633" s="7">
        <f t="shared" si="19"/>
        <v>0</v>
      </c>
    </row>
    <row r="634" spans="1:9">
      <c r="A634" s="24">
        <v>42156</v>
      </c>
      <c r="B634" t="s">
        <v>34</v>
      </c>
      <c r="C634" s="26"/>
      <c r="D634" s="26">
        <v>1025</v>
      </c>
      <c r="E634" s="26">
        <f t="shared" si="18"/>
        <v>1161660.0600000003</v>
      </c>
      <c r="F634" s="9" t="s">
        <v>489</v>
      </c>
      <c r="G634" s="9"/>
      <c r="H634" s="26">
        <v>1161660.06</v>
      </c>
      <c r="I634" s="7">
        <f t="shared" si="19"/>
        <v>0</v>
      </c>
    </row>
    <row r="635" spans="1:9">
      <c r="A635" s="24">
        <v>42156</v>
      </c>
      <c r="B635" t="s">
        <v>35</v>
      </c>
      <c r="C635" s="26">
        <v>102.97</v>
      </c>
      <c r="D635" s="26"/>
      <c r="E635" s="26">
        <f t="shared" si="18"/>
        <v>1160635.0600000003</v>
      </c>
      <c r="F635" s="9" t="s">
        <v>32</v>
      </c>
      <c r="G635" s="9"/>
      <c r="H635" s="26">
        <v>1160635.06</v>
      </c>
      <c r="I635" s="7">
        <f t="shared" si="19"/>
        <v>0</v>
      </c>
    </row>
    <row r="636" spans="1:9">
      <c r="A636" s="24">
        <v>42156</v>
      </c>
      <c r="B636" t="s">
        <v>36</v>
      </c>
      <c r="C636" s="26">
        <v>643.57000000000005</v>
      </c>
      <c r="D636" s="26"/>
      <c r="E636" s="26">
        <f t="shared" si="18"/>
        <v>1160738.0300000003</v>
      </c>
      <c r="F636" s="9" t="s">
        <v>32</v>
      </c>
      <c r="G636" s="9"/>
      <c r="H636" s="26">
        <v>1160738.03</v>
      </c>
      <c r="I636" s="7">
        <f t="shared" si="19"/>
        <v>0</v>
      </c>
    </row>
    <row r="637" spans="1:9">
      <c r="A637" s="24">
        <v>42156</v>
      </c>
      <c r="B637" t="s">
        <v>37</v>
      </c>
      <c r="C637" s="26"/>
      <c r="D637" s="26">
        <v>26268.54</v>
      </c>
      <c r="E637" s="26">
        <f t="shared" si="18"/>
        <v>1161381.6000000003</v>
      </c>
      <c r="F637" s="9" t="s">
        <v>489</v>
      </c>
      <c r="G637" s="9"/>
      <c r="H637" s="26">
        <v>1161381.6000000001</v>
      </c>
      <c r="I637" s="7">
        <f t="shared" si="19"/>
        <v>0</v>
      </c>
    </row>
    <row r="638" spans="1:9">
      <c r="A638" s="24">
        <v>42156</v>
      </c>
      <c r="B638" t="s">
        <v>31</v>
      </c>
      <c r="C638" s="26">
        <v>13.63</v>
      </c>
      <c r="D638" s="26"/>
      <c r="E638" s="26">
        <f t="shared" si="18"/>
        <v>1135113.0600000003</v>
      </c>
      <c r="F638" s="9" t="s">
        <v>32</v>
      </c>
      <c r="G638" s="9"/>
      <c r="H638" s="26">
        <v>1135113.06</v>
      </c>
      <c r="I638" s="7">
        <f t="shared" si="19"/>
        <v>0</v>
      </c>
    </row>
    <row r="639" spans="1:9">
      <c r="A639" s="24">
        <v>42156</v>
      </c>
      <c r="B639" t="s">
        <v>33</v>
      </c>
      <c r="C639" s="26">
        <v>85.2</v>
      </c>
      <c r="D639" s="26"/>
      <c r="E639" s="26">
        <f t="shared" si="18"/>
        <v>1135126.6900000002</v>
      </c>
      <c r="F639" s="9" t="s">
        <v>32</v>
      </c>
      <c r="G639" s="9"/>
      <c r="H639" s="26">
        <v>1135126.69</v>
      </c>
      <c r="I639" s="7">
        <f t="shared" si="19"/>
        <v>0</v>
      </c>
    </row>
    <row r="640" spans="1:9">
      <c r="A640" s="24">
        <v>42156</v>
      </c>
      <c r="B640" t="s">
        <v>34</v>
      </c>
      <c r="C640" s="26"/>
      <c r="D640" s="26">
        <v>6059.51</v>
      </c>
      <c r="E640" s="26">
        <f t="shared" si="18"/>
        <v>1135211.8900000001</v>
      </c>
      <c r="F640" s="9" t="s">
        <v>490</v>
      </c>
      <c r="G640" s="9"/>
      <c r="H640" s="26">
        <v>1135211.8899999999</v>
      </c>
      <c r="I640" s="7">
        <f t="shared" si="19"/>
        <v>0</v>
      </c>
    </row>
    <row r="641" spans="1:9">
      <c r="A641" s="24">
        <v>42156</v>
      </c>
      <c r="B641" t="s">
        <v>35</v>
      </c>
      <c r="C641" s="26">
        <v>125.45</v>
      </c>
      <c r="D641" s="26"/>
      <c r="E641" s="26">
        <f t="shared" si="18"/>
        <v>1129152.3800000001</v>
      </c>
      <c r="F641" s="9" t="s">
        <v>32</v>
      </c>
      <c r="G641" s="9"/>
      <c r="H641" s="26">
        <v>1129152.3799999999</v>
      </c>
      <c r="I641" s="7">
        <f t="shared" si="19"/>
        <v>0</v>
      </c>
    </row>
    <row r="642" spans="1:9">
      <c r="A642" s="24">
        <v>42156</v>
      </c>
      <c r="B642" t="s">
        <v>36</v>
      </c>
      <c r="C642" s="26">
        <v>784.09</v>
      </c>
      <c r="D642" s="26"/>
      <c r="E642" s="26">
        <f t="shared" si="18"/>
        <v>1129277.83</v>
      </c>
      <c r="F642" s="9" t="s">
        <v>32</v>
      </c>
      <c r="G642" s="9"/>
      <c r="H642" s="26">
        <v>1129277.83</v>
      </c>
      <c r="I642" s="7">
        <f t="shared" si="19"/>
        <v>0</v>
      </c>
    </row>
    <row r="643" spans="1:9">
      <c r="A643" s="24">
        <v>42156</v>
      </c>
      <c r="B643" t="s">
        <v>37</v>
      </c>
      <c r="C643" s="26"/>
      <c r="D643" s="26">
        <v>32004.33</v>
      </c>
      <c r="E643" s="26">
        <f t="shared" si="18"/>
        <v>1130061.9200000002</v>
      </c>
      <c r="F643" s="9" t="s">
        <v>490</v>
      </c>
      <c r="G643" s="9"/>
      <c r="H643" s="26">
        <v>1130061.92</v>
      </c>
      <c r="I643" s="7">
        <f t="shared" si="19"/>
        <v>0</v>
      </c>
    </row>
    <row r="644" spans="1:9">
      <c r="A644" s="24">
        <v>42154</v>
      </c>
      <c r="B644" t="s">
        <v>491</v>
      </c>
      <c r="C644" s="26"/>
      <c r="D644" s="26">
        <v>1600</v>
      </c>
      <c r="E644" s="26">
        <f t="shared" si="18"/>
        <v>1098057.5900000001</v>
      </c>
      <c r="F644" s="9"/>
      <c r="G644" s="9"/>
      <c r="H644" s="26"/>
      <c r="I644" s="7"/>
    </row>
    <row r="645" spans="1:9">
      <c r="A645" s="24">
        <v>42154</v>
      </c>
      <c r="B645" t="s">
        <v>492</v>
      </c>
      <c r="C645" s="26"/>
      <c r="D645" s="26">
        <v>8447.41</v>
      </c>
      <c r="E645" s="26">
        <f t="shared" si="18"/>
        <v>1096457.5900000001</v>
      </c>
      <c r="F645" s="9"/>
      <c r="G645" s="9"/>
      <c r="H645" s="26"/>
      <c r="I645" s="7"/>
    </row>
    <row r="646" spans="1:9">
      <c r="A646" s="24">
        <v>42154</v>
      </c>
      <c r="B646" t="s">
        <v>493</v>
      </c>
      <c r="C646" s="26"/>
      <c r="D646" s="26">
        <v>130000</v>
      </c>
      <c r="E646" s="26">
        <f t="shared" si="18"/>
        <v>1088010.1800000002</v>
      </c>
      <c r="F646" s="9"/>
      <c r="G646" s="9"/>
      <c r="H646" s="26"/>
      <c r="I646" s="7"/>
    </row>
    <row r="647" spans="1:9">
      <c r="A647" s="24">
        <v>42156</v>
      </c>
      <c r="B647" t="s">
        <v>494</v>
      </c>
      <c r="C647" s="26">
        <v>285.60000000000002</v>
      </c>
      <c r="D647" s="26"/>
      <c r="E647" s="26">
        <f t="shared" si="18"/>
        <v>958010.18</v>
      </c>
      <c r="F647" s="9" t="s">
        <v>32</v>
      </c>
      <c r="G647" s="9"/>
      <c r="H647" s="26">
        <v>958010.18</v>
      </c>
      <c r="I647" s="7">
        <f t="shared" si="19"/>
        <v>0</v>
      </c>
    </row>
    <row r="648" spans="1:9">
      <c r="A648" s="24">
        <v>42156</v>
      </c>
      <c r="B648" t="s">
        <v>495</v>
      </c>
      <c r="C648" s="26">
        <v>1785</v>
      </c>
      <c r="D648" s="26"/>
      <c r="E648" s="26">
        <f t="shared" si="18"/>
        <v>958295.78</v>
      </c>
      <c r="F648" s="9" t="s">
        <v>32</v>
      </c>
      <c r="G648" s="9"/>
      <c r="H648" s="26">
        <v>958295.78</v>
      </c>
      <c r="I648" s="7">
        <f t="shared" si="19"/>
        <v>0</v>
      </c>
    </row>
    <row r="649" spans="1:9">
      <c r="A649" s="24">
        <v>42156</v>
      </c>
      <c r="B649" t="s">
        <v>38</v>
      </c>
      <c r="C649" s="26">
        <v>5797.63</v>
      </c>
      <c r="D649" s="26"/>
      <c r="E649" s="26">
        <f>+E650-C649+D649</f>
        <v>960080.78</v>
      </c>
      <c r="F649" s="9"/>
      <c r="G649" s="9"/>
      <c r="H649" s="26">
        <v>960080.78</v>
      </c>
      <c r="I649" s="7">
        <f>+E649-H649</f>
        <v>0</v>
      </c>
    </row>
    <row r="650" spans="1:9">
      <c r="C650" s="3"/>
      <c r="D650" s="3"/>
      <c r="E650" s="3">
        <f>960080.78+C649</f>
        <v>965878.41</v>
      </c>
      <c r="F650" s="9"/>
      <c r="G650" s="9"/>
      <c r="I650" s="7"/>
    </row>
  </sheetData>
  <mergeCells count="3">
    <mergeCell ref="A5:E5"/>
    <mergeCell ref="A7:B7"/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2015-07-03T23:00:51Z</dcterms:created>
  <dcterms:modified xsi:type="dcterms:W3CDTF">2015-07-03T23:02:46Z</dcterms:modified>
</cp:coreProperties>
</file>